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firstSheet="3" activeTab="5"/>
  </bookViews>
  <sheets>
    <sheet name="Χρονοδιάγραμμα Δραστηριοτήτων" sheetId="1" r:id="rId1"/>
    <sheet name="Παράδειγμα Χρονοδ. Δραστ." sheetId="2" r:id="rId2"/>
    <sheet name="Χρονοδ. Χρήσης Πόρων" sheetId="3" r:id="rId3"/>
    <sheet name="Πόροι ανά Δραστηριότητα" sheetId="4" r:id="rId4"/>
    <sheet name="Χρονοδ. Κόστους" sheetId="5" r:id="rId5"/>
    <sheet name="Κόστη ανά Δραστηριότητα" sheetId="6" r:id="rId6"/>
  </sheets>
  <definedNames>
    <definedName name="_xlnm.Print_Area" localSheetId="1">'Παράδειγμα Χρονοδ. Δραστ.'!$A$2:$DE$32</definedName>
    <definedName name="_xlnm.Print_Titles" localSheetId="5">'Κόστη ανά Δραστηριότητα'!$1:$3</definedName>
    <definedName name="_xlnm.Print_Titles" localSheetId="3">'Πόροι ανά Δραστηριότητα'!$1:$3</definedName>
    <definedName name="_xlnm.Print_Titles" localSheetId="4">'Χρονοδ. Κόστους'!$2:$4</definedName>
  </definedNames>
  <calcPr fullCalcOnLoad="1"/>
</workbook>
</file>

<file path=xl/comments1.xml><?xml version="1.0" encoding="utf-8"?>
<comments xmlns="http://schemas.openxmlformats.org/spreadsheetml/2006/main">
  <authors>
    <author>Nikos Kriezis</author>
  </authors>
  <commentList>
    <comment ref="F4" authorId="0">
      <text>
        <r>
          <rPr>
            <sz val="8"/>
            <rFont val="Tahoma"/>
            <family val="0"/>
          </rPr>
          <t>Υπολογίζονται 5 εργάσιμες ημέρες ανά ημερολογιακή εβδομάδα (Δε-Πα)</t>
        </r>
      </text>
    </comment>
    <comment ref="J3" authorId="0">
      <text>
        <r>
          <rPr>
            <sz val="8"/>
            <rFont val="Tahoma"/>
            <family val="0"/>
          </rPr>
          <t>Οι αποκλίσεις/καθυστερήσεις δίνονται σε ημερολογιακές ημέρες.</t>
        </r>
      </text>
    </comment>
    <comment ref="C3" authorId="0">
      <text>
        <r>
          <rPr>
            <sz val="8"/>
            <rFont val="Tahoma"/>
            <family val="0"/>
          </rPr>
          <t>Εισάγετε το όνομα ή το ρόλο του προσώπου που θα έχει την ευθύνη για την εργασία αυτή (Υπεύθυνος Συντονιστής , Υπεύθυνος Διαχείρισης Ποιότητας κλπ.)</t>
        </r>
      </text>
    </comment>
    <comment ref="B5" authorId="0">
      <text>
        <r>
          <rPr>
            <sz val="8"/>
            <rFont val="Tahoma"/>
            <family val="0"/>
          </rPr>
          <t>Εισάγετε τον Τίτλο του Έργου</t>
        </r>
      </text>
    </comment>
    <comment ref="C5" authorId="0">
      <text>
        <r>
          <rPr>
            <sz val="8"/>
            <rFont val="Tahoma"/>
            <family val="0"/>
          </rPr>
          <t>Εδώ θα πρέπει να εισάγετε το όνομα του Υπεύθυνου Συντονιστή.</t>
        </r>
      </text>
    </comment>
    <comment ref="I4" authorId="0">
      <text>
        <r>
          <rPr>
            <sz val="8"/>
            <rFont val="Tahoma"/>
            <family val="0"/>
          </rPr>
          <t>Υπολογίζονται 5 εργάσιμες ημέρες ανά ημερολογιακή εβδομάδα (Δε-Πα)</t>
        </r>
      </text>
    </comment>
  </commentList>
</comments>
</file>

<file path=xl/comments2.xml><?xml version="1.0" encoding="utf-8"?>
<comments xmlns="http://schemas.openxmlformats.org/spreadsheetml/2006/main">
  <authors>
    <author>Nikos Kriezis</author>
  </authors>
  <commentList>
    <comment ref="I4" authorId="0">
      <text>
        <r>
          <rPr>
            <sz val="8"/>
            <rFont val="Tahoma"/>
            <family val="2"/>
          </rPr>
          <t>Assumes 5 working days per calendar week (Mo-Fri)</t>
        </r>
        <r>
          <rPr>
            <sz val="8"/>
            <rFont val="Tahoma"/>
            <family val="0"/>
          </rPr>
          <t xml:space="preserve">
</t>
        </r>
      </text>
    </comment>
    <comment ref="J3" authorId="0">
      <text>
        <r>
          <rPr>
            <sz val="8"/>
            <rFont val="Tahoma"/>
            <family val="0"/>
          </rPr>
          <t xml:space="preserve">The deviations/delays refer to calendar days
</t>
        </r>
      </text>
    </comment>
  </commentList>
</comments>
</file>

<file path=xl/comments3.xml><?xml version="1.0" encoding="utf-8"?>
<comments xmlns="http://schemas.openxmlformats.org/spreadsheetml/2006/main">
  <authors>
    <author>Nikos Kriezis</author>
  </authors>
  <commentList>
    <comment ref="C3" authorId="0">
      <text>
        <r>
          <rPr>
            <sz val="8"/>
            <rFont val="Tahoma"/>
            <family val="0"/>
          </rPr>
          <t xml:space="preserve">Επιλέξτε από τον κατάλογο επιλογών: α) </t>
        </r>
        <r>
          <rPr>
            <b/>
            <sz val="8"/>
            <rFont val="Tahoma"/>
            <family val="2"/>
          </rPr>
          <t>Εσωτερικός</t>
        </r>
        <r>
          <rPr>
            <sz val="8"/>
            <rFont val="Tahoma"/>
            <family val="0"/>
          </rPr>
          <t xml:space="preserve"> (πόρος που ανήκει στον Φορέα Υλοποίησης ή ταξίδια προσωπικού του Φορέα) ή β) </t>
        </r>
        <r>
          <rPr>
            <b/>
            <sz val="8"/>
            <rFont val="Tahoma"/>
            <family val="2"/>
          </rPr>
          <t xml:space="preserve">Εξωτερικός </t>
        </r>
        <r>
          <rPr>
            <sz val="8"/>
            <rFont val="Tahoma"/>
            <family val="0"/>
          </rPr>
          <t>(πόρος που ανήκει στον Ανάδοχο/ Υπεργολάβο ή ταξίδια προσωπικού του Αναδόχου/ Υπεργολάβου.</t>
        </r>
      </text>
    </comment>
    <comment ref="E3" authorId="0">
      <text>
        <r>
          <rPr>
            <sz val="8"/>
            <rFont val="Tahoma"/>
            <family val="0"/>
          </rPr>
          <t>Περιγράψτε τις αρμοδιότητες (για ανθρώπινους πόρους) ή το σκοπό (ή τις προδιαγραφές) του εξοπλισμού/ των μηχανημάτων και των υλικών ή το σκοπό του ταξιδίου.</t>
        </r>
      </text>
    </comment>
    <comment ref="B3" authorId="0">
      <text>
        <r>
          <rPr>
            <sz val="8"/>
            <rFont val="Tahoma"/>
            <family val="0"/>
          </rPr>
          <t xml:space="preserve">Επιλέξτε από τον κατάλογο  επιλογών την κατηγορία στην οποία ανήκει ο πόρος: α) </t>
        </r>
        <r>
          <rPr>
            <b/>
            <sz val="8"/>
            <rFont val="Tahoma"/>
            <family val="2"/>
          </rPr>
          <t xml:space="preserve">Ανθρώπινοι Πόροι </t>
        </r>
        <r>
          <rPr>
            <sz val="8"/>
            <rFont val="Tahoma"/>
            <family val="0"/>
          </rPr>
          <t xml:space="preserve">β) </t>
        </r>
        <r>
          <rPr>
            <b/>
            <sz val="8"/>
            <rFont val="Tahoma"/>
            <family val="2"/>
          </rPr>
          <t>Εξοπλισμός/Μηχανήματα</t>
        </r>
        <r>
          <rPr>
            <sz val="8"/>
            <rFont val="Tahoma"/>
            <family val="0"/>
          </rPr>
          <t xml:space="preserve"> γ) </t>
        </r>
        <r>
          <rPr>
            <b/>
            <sz val="8"/>
            <rFont val="Tahoma"/>
            <family val="2"/>
          </rPr>
          <t xml:space="preserve">Υλικά </t>
        </r>
        <r>
          <rPr>
            <sz val="8"/>
            <rFont val="Tahoma"/>
            <family val="2"/>
          </rPr>
          <t xml:space="preserve">δ) </t>
        </r>
        <r>
          <rPr>
            <b/>
            <sz val="8"/>
            <rFont val="Tahoma"/>
            <family val="2"/>
          </rPr>
          <t>Ταξίδια</t>
        </r>
      </text>
    </comment>
    <comment ref="D3" authorId="0">
      <text>
        <r>
          <rPr>
            <b/>
            <sz val="8"/>
            <rFont val="Tahoma"/>
            <family val="2"/>
          </rPr>
          <t>&lt;Προαιρετικό πεδίο&gt;</t>
        </r>
        <r>
          <rPr>
            <sz val="8"/>
            <rFont val="Tahoma"/>
            <family val="0"/>
          </rPr>
          <t xml:space="preserve"> Στο πεδίο αυτό μπορείτε να εισάγετε το όνομα της Ομάδας στην οποία ανήκει ο πόρος. Με τον τρόπο αυτό, θα μπορείτε να ταξινομήσετε ή να φιλτράρετε τους πόρους κατά ομάδες.</t>
        </r>
      </text>
    </comment>
    <comment ref="A3" authorId="0">
      <text>
        <r>
          <rPr>
            <sz val="8"/>
            <rFont val="Tahoma"/>
            <family val="0"/>
          </rPr>
          <t>Εισάγετε τον τίτλο του πόρου ή τα στοιχεία του ταξιδίου.</t>
        </r>
      </text>
    </comment>
    <comment ref="F4" authorId="0">
      <text>
        <r>
          <rPr>
            <sz val="8"/>
            <rFont val="Tahoma"/>
            <family val="2"/>
          </rPr>
          <t>Εισάγετε την προγραμματισμένη (ανοιχτό γκρι) ή  πραγματική (σκούρο γκρι) ημερομηία έναρξης της χρήσης του πόρου στο έργο ή την προγραμματισμένη ή πραγματική ημερομηνία έναρξης του ταξιδίου.</t>
        </r>
      </text>
    </comment>
    <comment ref="G4" authorId="0">
      <text>
        <r>
          <rPr>
            <sz val="8"/>
            <rFont val="Tahoma"/>
            <family val="2"/>
          </rPr>
          <t>Εισάγετε την προγραμματισμένη (ανοιχτό γκρι) ή πραγματική (σκούρο γκρι) ημερομηία λήξης της χρήσης του πόρου στο έργο ή την προγραμματισμένη ή πραγματική ημερομηνία λήξης του ταξιδίου.</t>
        </r>
      </text>
    </comment>
    <comment ref="H3" authorId="0">
      <text>
        <r>
          <rPr>
            <sz val="8"/>
            <rFont val="Tahoma"/>
            <family val="0"/>
          </rPr>
          <t xml:space="preserve">Η στήλη αυτή αναφέρεται στο χρόνο απασχόλησης (προγραμματισμένο ή πραγματικό) των ανθρώπινων πόρων ή των πόρων εξοπλισμού/ μηχανημάτων. </t>
        </r>
        <r>
          <rPr>
            <b/>
            <sz val="8"/>
            <rFont val="Tahoma"/>
            <family val="2"/>
          </rPr>
          <t>Δεν ισχύει για τα υλικά.</t>
        </r>
      </text>
    </comment>
    <comment ref="H4" authorId="0">
      <text>
        <r>
          <rPr>
            <sz val="8"/>
            <rFont val="Tahoma"/>
            <family val="0"/>
          </rPr>
          <t>Υπολογίζονται αυτόματα οι συνολικές ημέρες για τις οποίες ο πόρος προγραμματίζεται προς απασχόληση (ή έχει απασχοληθεί ήδη) στο έργο ή τις συνολικές ημέρες του ταξιδίου, αθροίζοντας τις ημέρες που έχετε εισάγει στο χρονοδιάγραμμα στα δεξιά.</t>
        </r>
      </text>
    </comment>
    <comment ref="I4" authorId="0">
      <text>
        <r>
          <rPr>
            <sz val="8"/>
            <rFont val="Tahoma"/>
            <family val="2"/>
          </rPr>
          <t>Υπολογίζονται αυτόματα οι συνολικές ώρες για τις οποίες ο πόρος προγραμματίζεται προς απασχόληση (ή έχει απασχοληθεί ήδη) για το έργο, πολλαπλασιάζοντας το συνολικό αριθμό ημερών στα αριστερά επί 8 (ώρες).</t>
        </r>
      </text>
    </comment>
    <comment ref="L5" authorId="0">
      <text>
        <r>
          <rPr>
            <sz val="8"/>
            <rFont val="Tahoma"/>
            <family val="2"/>
          </rPr>
          <t xml:space="preserve">Εισάγετε τις </t>
        </r>
        <r>
          <rPr>
            <b/>
            <sz val="8"/>
            <rFont val="Tahoma"/>
            <family val="2"/>
          </rPr>
          <t>προγραμματισμένες</t>
        </r>
        <r>
          <rPr>
            <sz val="8"/>
            <rFont val="Tahoma"/>
            <family val="2"/>
          </rPr>
          <t xml:space="preserve"> ημέρες απασχόλησης (ή ποσότητες, στην περίπτωση υλικών) ανά εβδομάδα στα μικρά κελλιά στα δεξιά. Να θυμάστε ότι </t>
        </r>
        <r>
          <rPr>
            <b/>
            <sz val="8"/>
            <rFont val="Tahoma"/>
            <family val="2"/>
          </rPr>
          <t>1 εργάσιμη ημέρα = 8 ώρες,</t>
        </r>
        <r>
          <rPr>
            <sz val="8"/>
            <rFont val="Tahoma"/>
            <family val="2"/>
          </rPr>
          <t xml:space="preserve"> και ότι </t>
        </r>
        <r>
          <rPr>
            <b/>
            <sz val="8"/>
            <rFont val="Tahoma"/>
            <family val="2"/>
          </rPr>
          <t>μπορείτε να χρησιμοποιήσετε δεκαδικά ψηφία</t>
        </r>
        <r>
          <rPr>
            <sz val="8"/>
            <rFont val="Tahoma"/>
            <family val="2"/>
          </rPr>
          <t xml:space="preserve"> (π.χ. 0,5 ημέρα = 4 ώρες).</t>
        </r>
      </text>
    </comment>
    <comment ref="L6" authorId="0">
      <text>
        <r>
          <rPr>
            <sz val="8"/>
            <rFont val="Tahoma"/>
            <family val="0"/>
          </rPr>
          <t xml:space="preserve">Εισάγετε τις </t>
        </r>
        <r>
          <rPr>
            <b/>
            <sz val="8"/>
            <rFont val="Tahoma"/>
            <family val="2"/>
          </rPr>
          <t>πραγματικές</t>
        </r>
        <r>
          <rPr>
            <sz val="8"/>
            <rFont val="Tahoma"/>
            <family val="0"/>
          </rPr>
          <t xml:space="preserve"> ημέρες απασχόλησης (ή ποσότητες, στην περίπτωση υλικών) ανά εβδομάδα στα μικρά κελλιά στα δεξιά. Να θυμάστε ότι </t>
        </r>
        <r>
          <rPr>
            <b/>
            <sz val="8"/>
            <rFont val="Tahoma"/>
            <family val="2"/>
          </rPr>
          <t>1 εργάσιμη ημέρα = 8 ώρες</t>
        </r>
        <r>
          <rPr>
            <sz val="8"/>
            <rFont val="Tahoma"/>
            <family val="0"/>
          </rPr>
          <t xml:space="preserve">, και ότι </t>
        </r>
        <r>
          <rPr>
            <b/>
            <sz val="8"/>
            <rFont val="Tahoma"/>
            <family val="2"/>
          </rPr>
          <t>μπορείτε να χρησιμοποιήσετε δεκαδικά ψηφία</t>
        </r>
        <r>
          <rPr>
            <sz val="8"/>
            <rFont val="Tahoma"/>
            <family val="0"/>
          </rPr>
          <t xml:space="preserve"> (π.χ. 0,5 ημέρα = 4 ώρες).`</t>
        </r>
      </text>
    </comment>
    <comment ref="J4" authorId="0">
      <text>
        <r>
          <rPr>
            <sz val="8"/>
            <rFont val="Tahoma"/>
            <family val="2"/>
          </rPr>
          <t>Επιλεξτε τη μονάδα μέτρησης από τον κατάλογο επιλογών.</t>
        </r>
      </text>
    </comment>
    <comment ref="K4" authorId="0">
      <text>
        <r>
          <rPr>
            <sz val="8"/>
            <rFont val="Tahoma"/>
            <family val="2"/>
          </rPr>
          <t>Υπολογίζεται αυτόματα η συνολική ποσότητα του υλικού (προγραμματισμένη ή πραγματική), αθροίζοντας τις ποσότητες που έχετε εισάγει στο χρονοδιάγραμμα στα δεξιά.</t>
        </r>
      </text>
    </comment>
    <comment ref="J3" authorId="0">
      <text>
        <r>
          <rPr>
            <sz val="8"/>
            <rFont val="Tahoma"/>
            <family val="2"/>
          </rPr>
          <t xml:space="preserve">Η στήλη αυτή αναφέρεται στο χρόνο απασχόλησης (προγραμματισμένο ή πραγματικό) των πόρων υλικών. </t>
        </r>
        <r>
          <rPr>
            <b/>
            <sz val="8"/>
            <rFont val="Tahoma"/>
            <family val="2"/>
          </rPr>
          <t>Δεν ισχύει για ανθρώπινους πόρους ή για εξοπλισμό/ μηχανήματα.</t>
        </r>
      </text>
    </comment>
  </commentList>
</comments>
</file>

<file path=xl/comments4.xml><?xml version="1.0" encoding="utf-8"?>
<comments xmlns="http://schemas.openxmlformats.org/spreadsheetml/2006/main">
  <authors>
    <author>Ariadni Karnarou</author>
  </authors>
  <commentList>
    <comment ref="D3" authorId="0">
      <text>
        <r>
          <rPr>
            <sz val="8"/>
            <rFont val="Tahoma"/>
            <family val="2"/>
          </rPr>
          <t xml:space="preserve">Τα κελλιά αυτά συμπληρώνονται </t>
        </r>
        <r>
          <rPr>
            <b/>
            <sz val="8"/>
            <rFont val="Tahoma"/>
            <family val="2"/>
          </rPr>
          <t>αυτόματα</t>
        </r>
        <r>
          <rPr>
            <sz val="8"/>
            <rFont val="Tahoma"/>
            <family val="2"/>
          </rPr>
          <t xml:space="preserve"> με τα αντίστοιχα στοιχεία από το Χρονοδιάγραμμα Δραστηριοτήτων.</t>
        </r>
      </text>
    </comment>
    <comment ref="E3" authorId="0">
      <text>
        <r>
          <rPr>
            <sz val="8"/>
            <rFont val="Tahoma"/>
            <family val="2"/>
          </rPr>
          <t xml:space="preserve">Τα κελλιά αυτά συμπληρώνονται </t>
        </r>
        <r>
          <rPr>
            <b/>
            <sz val="8"/>
            <rFont val="Tahoma"/>
            <family val="2"/>
          </rPr>
          <t xml:space="preserve">αυτόματα </t>
        </r>
        <r>
          <rPr>
            <sz val="8"/>
            <rFont val="Tahoma"/>
            <family val="2"/>
          </rPr>
          <t>με τα αντίστοιχα στοιχεία από το Χρονοδιάγραμμα Δραστηριοτήτων.</t>
        </r>
      </text>
    </comment>
    <comment ref="A2" authorId="0">
      <text>
        <r>
          <rPr>
            <sz val="8"/>
            <rFont val="Tahoma"/>
            <family val="2"/>
          </rPr>
          <t xml:space="preserve">Πρέπει να εισάγετε </t>
        </r>
        <r>
          <rPr>
            <b/>
            <sz val="8"/>
            <rFont val="Tahoma"/>
            <family val="2"/>
          </rPr>
          <t>με το χέρι</t>
        </r>
        <r>
          <rPr>
            <sz val="8"/>
            <rFont val="Tahoma"/>
            <family val="2"/>
          </rPr>
          <t xml:space="preserve"> τους ακριβείς κωδικούς της Αναλυτικής Δομής Εργασιών (ΑΔΕ) από το Χρονοδιάγραμμα Δραστηριοτήτων.</t>
        </r>
      </text>
    </comment>
    <comment ref="B2" authorId="0">
      <text>
        <r>
          <rPr>
            <sz val="8"/>
            <rFont val="Tahoma"/>
            <family val="2"/>
          </rPr>
          <t xml:space="preserve">Τα κελλιά της στήλης αυτής συμπληρώνονται </t>
        </r>
        <r>
          <rPr>
            <b/>
            <sz val="8"/>
            <rFont val="Tahoma"/>
            <family val="2"/>
          </rPr>
          <t>αυτόματα</t>
        </r>
        <r>
          <rPr>
            <sz val="8"/>
            <rFont val="Tahoma"/>
            <family val="2"/>
          </rPr>
          <t xml:space="preserve"> καθώς εισάγετε τους κωδικούς ΑΔΕ.</t>
        </r>
      </text>
    </comment>
    <comment ref="F1" authorId="0">
      <text>
        <r>
          <rPr>
            <sz val="8"/>
            <rFont val="Tahoma"/>
            <family val="2"/>
          </rPr>
          <t xml:space="preserve">Οι τίτλοι των πόρων συμπληρώνονται </t>
        </r>
        <r>
          <rPr>
            <b/>
            <sz val="8"/>
            <rFont val="Tahoma"/>
            <family val="2"/>
          </rPr>
          <t>αυτόματα</t>
        </r>
        <r>
          <rPr>
            <sz val="8"/>
            <rFont val="Tahoma"/>
            <family val="2"/>
          </rPr>
          <t xml:space="preserve"> από το Χρονοδιάγραμμα Δραστηριοτήτων (μέχρι 40 πόρους). Εάν το Χρονοδιάγραμμα Δραστηριοτήτων του έργου σας περιλαμβάνει περισσότερους από 40 πόρους, πρέπει να προσθέσετε επιπλέον στήλες στα δεξιά και να εφαρμόσετε τον ίδιο τύπο.</t>
        </r>
      </text>
    </comment>
    <comment ref="F4" authorId="0">
      <text>
        <r>
          <rPr>
            <sz val="8"/>
            <rFont val="Tahoma"/>
            <family val="2"/>
          </rPr>
          <t xml:space="preserve">Υπολογίζεται </t>
        </r>
        <r>
          <rPr>
            <b/>
            <sz val="8"/>
            <rFont val="Tahoma"/>
            <family val="2"/>
          </rPr>
          <t>αυτόματα</t>
        </r>
        <r>
          <rPr>
            <sz val="8"/>
            <rFont val="Tahoma"/>
            <family val="2"/>
          </rPr>
          <t xml:space="preserve"> ο </t>
        </r>
        <r>
          <rPr>
            <b/>
            <sz val="8"/>
            <rFont val="Tahoma"/>
            <family val="2"/>
          </rPr>
          <t>συνολικός προγραμματισμένος χρόνος απασχόλησης</t>
        </r>
        <r>
          <rPr>
            <sz val="8"/>
            <rFont val="Tahoma"/>
            <family val="2"/>
          </rPr>
          <t xml:space="preserve"> (για Ανθρώπινους Πόρους &amp; Εξοπλισμό/ Μηχανήματα) ή </t>
        </r>
        <r>
          <rPr>
            <b/>
            <sz val="8"/>
            <rFont val="Tahoma"/>
            <family val="2"/>
          </rPr>
          <t>η συνολική προγραμματισμένη ποσότητα</t>
        </r>
        <r>
          <rPr>
            <sz val="8"/>
            <rFont val="Tahoma"/>
            <family val="2"/>
          </rPr>
          <t xml:space="preserve"> (για Υλικά), αθροίζοντας τα αντίστοιχα σύνολα κάθε Δραστηριότητας.</t>
        </r>
      </text>
    </comment>
    <comment ref="F5" authorId="0">
      <text>
        <r>
          <rPr>
            <sz val="8"/>
            <rFont val="Tahoma"/>
            <family val="2"/>
          </rPr>
          <t xml:space="preserve">Υπολογίζεται </t>
        </r>
        <r>
          <rPr>
            <b/>
            <sz val="8"/>
            <rFont val="Tahoma"/>
            <family val="2"/>
          </rPr>
          <t>αυτόματα</t>
        </r>
        <r>
          <rPr>
            <sz val="8"/>
            <rFont val="Tahoma"/>
            <family val="2"/>
          </rPr>
          <t xml:space="preserve"> </t>
        </r>
        <r>
          <rPr>
            <b/>
            <sz val="8"/>
            <rFont val="Tahoma"/>
            <family val="2"/>
          </rPr>
          <t>ο συνολικός πραγματικός χρόνος απασχόλησης</t>
        </r>
        <r>
          <rPr>
            <sz val="8"/>
            <rFont val="Tahoma"/>
            <family val="2"/>
          </rPr>
          <t xml:space="preserve"> (για Ανθρώπινους Πόρους &amp; Εξοπλισμό/ Μηχανήματα) ή </t>
        </r>
        <r>
          <rPr>
            <b/>
            <sz val="8"/>
            <rFont val="Tahoma"/>
            <family val="2"/>
          </rPr>
          <t>η συνολική πραγματική ποσότητα</t>
        </r>
        <r>
          <rPr>
            <sz val="8"/>
            <rFont val="Tahoma"/>
            <family val="2"/>
          </rPr>
          <t xml:space="preserve"> που χρησιμοποιήθηκε (για Υλικά), αθροίζοντας τα αντίστοιχα σύνολα κάθε Δραστηριότητας.</t>
        </r>
      </text>
    </comment>
    <comment ref="F7" authorId="0">
      <text>
        <r>
          <rPr>
            <sz val="8"/>
            <rFont val="Tahoma"/>
            <family val="2"/>
          </rPr>
          <t xml:space="preserve">Υπολογίζεται </t>
        </r>
        <r>
          <rPr>
            <b/>
            <sz val="8"/>
            <rFont val="Tahoma"/>
            <family val="2"/>
          </rPr>
          <t>αυτόματα ο προγραμματισμένος χρόνος απασχόλησης</t>
        </r>
        <r>
          <rPr>
            <sz val="8"/>
            <rFont val="Tahoma"/>
            <family val="2"/>
          </rPr>
          <t xml:space="preserve"> (για Ανθρώπινους Πόρους &amp; Εξοπλισμό/ Μηχανήματα) ή </t>
        </r>
        <r>
          <rPr>
            <b/>
            <sz val="8"/>
            <rFont val="Tahoma"/>
            <family val="2"/>
          </rPr>
          <t>η προγραμματισμένη ποσότητα</t>
        </r>
        <r>
          <rPr>
            <sz val="8"/>
            <rFont val="Tahoma"/>
            <family val="2"/>
          </rPr>
          <t xml:space="preserve"> (για Υλικά) για τη Δραστηριότητα, αθροίζοντας τις αντίστοιχες τιμές κάθε Εργασίας. </t>
        </r>
      </text>
    </comment>
    <comment ref="F8" authorId="0">
      <text>
        <r>
          <rPr>
            <sz val="8"/>
            <rFont val="Tahoma"/>
            <family val="2"/>
          </rPr>
          <t xml:space="preserve">Υπολογίζεται </t>
        </r>
        <r>
          <rPr>
            <b/>
            <sz val="8"/>
            <rFont val="Tahoma"/>
            <family val="2"/>
          </rPr>
          <t>αυτόματα ο πραγματικός χρόνος απασχόλησης</t>
        </r>
        <r>
          <rPr>
            <sz val="8"/>
            <rFont val="Tahoma"/>
            <family val="2"/>
          </rPr>
          <t xml:space="preserve"> (για Ανθρώπινους Πόρους &amp; Εξοπλισμό/ Μηχανήματα) ή </t>
        </r>
        <r>
          <rPr>
            <b/>
            <sz val="8"/>
            <rFont val="Tahoma"/>
            <family val="2"/>
          </rPr>
          <t>η πραγματική ποσότητα που χρησιμοποιήθηκε</t>
        </r>
        <r>
          <rPr>
            <sz val="8"/>
            <rFont val="Tahoma"/>
            <family val="2"/>
          </rPr>
          <t xml:space="preserve"> (για Υλικά) για τη Δραστηριότητα, αθροίζοντας τις αντίστοιχες τιμές κάθε Εργασίας.</t>
        </r>
      </text>
    </comment>
  </commentList>
</comments>
</file>

<file path=xl/comments5.xml><?xml version="1.0" encoding="utf-8"?>
<comments xmlns="http://schemas.openxmlformats.org/spreadsheetml/2006/main">
  <authors>
    <author>Nikos Kriezis</author>
    <author>Ariadni Karnarou</author>
  </authors>
  <commentList>
    <comment ref="C3" authorId="0">
      <text>
        <r>
          <rPr>
            <sz val="8"/>
            <rFont val="Tahoma"/>
            <family val="0"/>
          </rPr>
          <t xml:space="preserve">Τα κελλιά της στήλης αυτής </t>
        </r>
        <r>
          <rPr>
            <b/>
            <sz val="8"/>
            <rFont val="Tahoma"/>
            <family val="2"/>
          </rPr>
          <t>συμπληρώνονται αυτόματα</t>
        </r>
        <r>
          <rPr>
            <sz val="8"/>
            <rFont val="Tahoma"/>
            <family val="2"/>
          </rPr>
          <t xml:space="preserve"> με βάση τους αντίστοιχους τίτλους κόστους.</t>
        </r>
      </text>
    </comment>
    <comment ref="B3" authorId="0">
      <text>
        <r>
          <rPr>
            <sz val="8"/>
            <rFont val="Tahoma"/>
            <family val="0"/>
          </rPr>
          <t xml:space="preserve">Τα κελλιά αυτά </t>
        </r>
        <r>
          <rPr>
            <b/>
            <sz val="8"/>
            <rFont val="Tahoma"/>
            <family val="2"/>
          </rPr>
          <t xml:space="preserve">συμπληρώνονται αυτόματα </t>
        </r>
        <r>
          <rPr>
            <sz val="8"/>
            <rFont val="Tahoma"/>
            <family val="2"/>
          </rPr>
          <t>με βάση τους αντίστοιχους τίτλους κόστους.</t>
        </r>
      </text>
    </comment>
    <comment ref="A3" authorId="0">
      <text>
        <r>
          <rPr>
            <sz val="8"/>
            <rFont val="Tahoma"/>
            <family val="0"/>
          </rPr>
          <t xml:space="preserve">Τα κελλιά της στήλης αυτής </t>
        </r>
        <r>
          <rPr>
            <b/>
            <sz val="8"/>
            <rFont val="Tahoma"/>
            <family val="2"/>
          </rPr>
          <t>συμπληρώνονται αυτόματα</t>
        </r>
        <r>
          <rPr>
            <sz val="8"/>
            <rFont val="Tahoma"/>
            <family val="0"/>
          </rPr>
          <t xml:space="preserve"> με τους τίτλους των πόρων ή τα στοιχεία ταξιδίων που έχετε εισάγει στο Φύλλο "Χρονοδιάγραμμα Χρήσης Πόρων".</t>
        </r>
      </text>
    </comment>
    <comment ref="G3" authorId="0">
      <text>
        <r>
          <rPr>
            <b/>
            <sz val="8"/>
            <rFont val="Tahoma"/>
            <family val="2"/>
          </rPr>
          <t>Υπολογίζεται αυτόματα</t>
        </r>
        <r>
          <rPr>
            <sz val="8"/>
            <rFont val="Tahoma"/>
            <family val="0"/>
          </rPr>
          <t xml:space="preserve"> χρησιμοποιώντας το κόστος/χρήση και τον προγραμματισμένο ή πραγματικό χρόνο απασχόλησης (για ανθρώπινους πόρους, εξοπλισμό/ μηχανήματα, ταξίδια) ή την προγραμματισμένη ή πραγματική ποσότητα (για υλικά) από το Φύλλο "Χρονοδιάγραμμα Χρήσης Πόρων".</t>
        </r>
      </text>
    </comment>
    <comment ref="J8" authorId="0">
      <text>
        <r>
          <rPr>
            <sz val="8"/>
            <rFont val="Tahoma"/>
            <family val="2"/>
          </rPr>
          <t xml:space="preserve">Εισάγετε το </t>
        </r>
        <r>
          <rPr>
            <b/>
            <sz val="8"/>
            <rFont val="Tahoma"/>
            <family val="2"/>
          </rPr>
          <t>προγραμματισμένο κόστος ανά εβδομάδα</t>
        </r>
        <r>
          <rPr>
            <sz val="8"/>
            <rFont val="Tahoma"/>
            <family val="2"/>
          </rPr>
          <t xml:space="preserve"> στα μικρά κελλιά στα δεξιά. </t>
        </r>
      </text>
    </comment>
    <comment ref="J9" authorId="0">
      <text>
        <r>
          <rPr>
            <sz val="8"/>
            <rFont val="Tahoma"/>
            <family val="0"/>
          </rPr>
          <t xml:space="preserve">Εισάγετε το </t>
        </r>
        <r>
          <rPr>
            <b/>
            <sz val="8"/>
            <rFont val="Tahoma"/>
            <family val="2"/>
          </rPr>
          <t>πραγματικό κόστος ανά εβδομάδα</t>
        </r>
        <r>
          <rPr>
            <sz val="8"/>
            <rFont val="Tahoma"/>
            <family val="0"/>
          </rPr>
          <t xml:space="preserve"> στα μικρά κελλιά στα δεξιά.</t>
        </r>
      </text>
    </comment>
    <comment ref="H3" authorId="0">
      <text>
        <r>
          <rPr>
            <sz val="8"/>
            <rFont val="Tahoma"/>
            <family val="2"/>
          </rPr>
          <t>Ορίστε τον αριθμό χρήσεων για εξοπλισμό/ μηχανήματα ή υλικά που έχουν κόστος ανά χρήση. Στις περιπτώσεις ταξιδίων, προσδιορίστε τον αριθμό ταξιδίων στον ίδιο προορισμό.</t>
        </r>
      </text>
    </comment>
    <comment ref="D3" authorId="1">
      <text>
        <r>
          <rPr>
            <sz val="8"/>
            <rFont val="Tahoma"/>
            <family val="2"/>
          </rPr>
          <t>Επιλέξτε τη μονάδα μέτρησης από τον κατάλογο επιλογών.</t>
        </r>
      </text>
    </comment>
    <comment ref="E3" authorId="1">
      <text>
        <r>
          <rPr>
            <sz val="8"/>
            <rFont val="Tahoma"/>
            <family val="0"/>
          </rPr>
          <t xml:space="preserve">Ορίστε το κόστος (σε </t>
        </r>
        <r>
          <rPr>
            <sz val="8"/>
            <rFont val="Arial"/>
            <family val="0"/>
          </rPr>
          <t>£)</t>
        </r>
        <r>
          <rPr>
            <sz val="8"/>
            <rFont val="Tahoma"/>
            <family val="0"/>
          </rPr>
          <t xml:space="preserve"> ανά μονάδα.</t>
        </r>
      </text>
    </comment>
    <comment ref="F3" authorId="1">
      <text>
        <r>
          <rPr>
            <sz val="8"/>
            <rFont val="Tahoma"/>
            <family val="2"/>
          </rPr>
          <t xml:space="preserve">Ορίστε το κόστος ανά χρήση </t>
        </r>
        <r>
          <rPr>
            <b/>
            <sz val="8"/>
            <rFont val="Tahoma"/>
            <family val="2"/>
          </rPr>
          <t>για  εξοπλισμό/ μηχανήματα ή για  υλικά.</t>
        </r>
        <r>
          <rPr>
            <sz val="8"/>
            <rFont val="Tahoma"/>
            <family val="2"/>
          </rPr>
          <t xml:space="preserve"> Στις πειπτώσεις </t>
        </r>
        <r>
          <rPr>
            <b/>
            <sz val="8"/>
            <rFont val="Tahoma"/>
            <family val="2"/>
          </rPr>
          <t>ταξιδίων</t>
        </r>
        <r>
          <rPr>
            <sz val="8"/>
            <rFont val="Tahoma"/>
            <family val="2"/>
          </rPr>
          <t>, το κόστος ανά χρήση αναφέρεται στο κόστος μετακξίνησης από και πρός τον προορισμό του ταξιδίου.</t>
        </r>
      </text>
    </comment>
    <comment ref="I3" authorId="1">
      <text>
        <r>
          <rPr>
            <b/>
            <sz val="8"/>
            <rFont val="Tahoma"/>
            <family val="2"/>
          </rPr>
          <t>Υπολογίζεται αυτόματα</t>
        </r>
        <r>
          <rPr>
            <sz val="8"/>
            <rFont val="Tahoma"/>
            <family val="2"/>
          </rPr>
          <t xml:space="preserve"> χρησιμοποιώντας τον τύπο: 
</t>
        </r>
        <r>
          <rPr>
            <b/>
            <sz val="8"/>
            <rFont val="Tahoma"/>
            <family val="2"/>
          </rPr>
          <t>Συνολικό κόστος = Κόστος βάσει Τιμής Μονάδας + (κόστος/χρήση * αριθμό χρήσεων).</t>
        </r>
      </text>
    </comment>
  </commentList>
</comments>
</file>

<file path=xl/comments6.xml><?xml version="1.0" encoding="utf-8"?>
<comments xmlns="http://schemas.openxmlformats.org/spreadsheetml/2006/main">
  <authors>
    <author>Ariadni Karnarou</author>
  </authors>
  <commentList>
    <comment ref="D3" authorId="0">
      <text>
        <r>
          <rPr>
            <sz val="8"/>
            <rFont val="Tahoma"/>
            <family val="2"/>
          </rPr>
          <t xml:space="preserve">Τα κελλιά αυτά συμπληρώνονται </t>
        </r>
        <r>
          <rPr>
            <b/>
            <sz val="8"/>
            <rFont val="Tahoma"/>
            <family val="2"/>
          </rPr>
          <t xml:space="preserve">αυτόματα </t>
        </r>
        <r>
          <rPr>
            <sz val="8"/>
            <rFont val="Tahoma"/>
            <family val="2"/>
          </rPr>
          <t>με τα αντίστοιχα στοιχεία από το Χρονοδιάγραμμα Δραστηριοτήτων.</t>
        </r>
      </text>
    </comment>
    <comment ref="E3" authorId="0">
      <text>
        <r>
          <rPr>
            <sz val="8"/>
            <rFont val="Tahoma"/>
            <family val="2"/>
          </rPr>
          <t xml:space="preserve">Τα κελλιά αυτά συμπληρώνονται </t>
        </r>
        <r>
          <rPr>
            <b/>
            <sz val="8"/>
            <rFont val="Tahoma"/>
            <family val="2"/>
          </rPr>
          <t>αυτόματα</t>
        </r>
        <r>
          <rPr>
            <sz val="8"/>
            <rFont val="Tahoma"/>
            <family val="2"/>
          </rPr>
          <t xml:space="preserve"> με τα αντίστοιχα στοιχεία από το Χρονοδιάγραμμα Δραστηριοτήτων.</t>
        </r>
      </text>
    </comment>
    <comment ref="A2" authorId="0">
      <text>
        <r>
          <rPr>
            <sz val="8"/>
            <rFont val="Tahoma"/>
            <family val="2"/>
          </rPr>
          <t xml:space="preserve">Πρέπει να εισάγετε </t>
        </r>
        <r>
          <rPr>
            <b/>
            <sz val="8"/>
            <rFont val="Tahoma"/>
            <family val="2"/>
          </rPr>
          <t xml:space="preserve">με το χέρι </t>
        </r>
        <r>
          <rPr>
            <sz val="8"/>
            <rFont val="Tahoma"/>
            <family val="2"/>
          </rPr>
          <t>τους ακριβείς κωδικούς της Αναλυτικής Δομής Εργασιών (ΑΔΕ) από το Χρονοδιάγραμμα Δραστηριοτήτων.</t>
        </r>
      </text>
    </comment>
    <comment ref="B2" authorId="0">
      <text>
        <r>
          <rPr>
            <sz val="8"/>
            <rFont val="Tahoma"/>
            <family val="2"/>
          </rPr>
          <t xml:space="preserve">Τα κελλιά της στήλης αυτής συμπληρώνονται </t>
        </r>
        <r>
          <rPr>
            <b/>
            <sz val="8"/>
            <rFont val="Tahoma"/>
            <family val="2"/>
          </rPr>
          <t>αυτόματα</t>
        </r>
        <r>
          <rPr>
            <sz val="8"/>
            <rFont val="Tahoma"/>
            <family val="2"/>
          </rPr>
          <t xml:space="preserve"> καθώς εισάγετε τους κωδικούς ΑΔΕ.</t>
        </r>
      </text>
    </comment>
    <comment ref="G1" authorId="0">
      <text>
        <r>
          <rPr>
            <sz val="8"/>
            <rFont val="Tahoma"/>
            <family val="2"/>
          </rPr>
          <t xml:space="preserve">Οι τίτλοι των πόρων συμπληρώνονται </t>
        </r>
        <r>
          <rPr>
            <b/>
            <sz val="8"/>
            <rFont val="Tahoma"/>
            <family val="2"/>
          </rPr>
          <t>αυτόματα</t>
        </r>
        <r>
          <rPr>
            <sz val="8"/>
            <rFont val="Tahoma"/>
            <family val="2"/>
          </rPr>
          <t xml:space="preserve"> από το Χρονοδιάγραμμα Δραστηριοτήτων (μέχρι 40 πόρους). Εάν το Χρονοδιάγραμμα Δραστηριοτήτων του έργου σας περιλαμβάνει περισσότερους από 40 πόρους, πρέπει να προσθέσετε επιπλέον στήλες στα δεξιά και να εφαρμόσετε τον ίδιο τύπο.</t>
        </r>
      </text>
    </comment>
    <comment ref="G4" authorId="0">
      <text>
        <r>
          <rPr>
            <sz val="8"/>
            <rFont val="Tahoma"/>
            <family val="2"/>
          </rPr>
          <t xml:space="preserve">Υπολογίζεται </t>
        </r>
        <r>
          <rPr>
            <b/>
            <sz val="8"/>
            <rFont val="Tahoma"/>
            <family val="2"/>
          </rPr>
          <t>αυτόματα</t>
        </r>
        <r>
          <rPr>
            <sz val="8"/>
            <rFont val="Tahoma"/>
            <family val="2"/>
          </rPr>
          <t xml:space="preserve"> το </t>
        </r>
        <r>
          <rPr>
            <b/>
            <sz val="8"/>
            <rFont val="Tahoma"/>
            <family val="2"/>
          </rPr>
          <t>συνολικό προγραμματισμένο κόστος</t>
        </r>
        <r>
          <rPr>
            <sz val="8"/>
            <rFont val="Tahoma"/>
            <family val="2"/>
          </rPr>
          <t>, αθροίζοντας τα αντίστοιχα συνολικά κόστη κάθε Δραστηριότητας.</t>
        </r>
      </text>
    </comment>
    <comment ref="G5" authorId="0">
      <text>
        <r>
          <rPr>
            <sz val="8"/>
            <rFont val="Tahoma"/>
            <family val="2"/>
          </rPr>
          <t xml:space="preserve">Υπολογίζεται </t>
        </r>
        <r>
          <rPr>
            <b/>
            <sz val="8"/>
            <rFont val="Tahoma"/>
            <family val="2"/>
          </rPr>
          <t>αυτόματα</t>
        </r>
        <r>
          <rPr>
            <sz val="8"/>
            <rFont val="Tahoma"/>
            <family val="2"/>
          </rPr>
          <t xml:space="preserve"> το </t>
        </r>
        <r>
          <rPr>
            <b/>
            <sz val="8"/>
            <rFont val="Tahoma"/>
            <family val="2"/>
          </rPr>
          <t>συνολικό πραγματικό κόστος</t>
        </r>
        <r>
          <rPr>
            <sz val="8"/>
            <rFont val="Tahoma"/>
            <family val="2"/>
          </rPr>
          <t>, αθροίζοντας τα αντίστοιχα συνολικά κόστη κάθε Δραστηριότητας.</t>
        </r>
      </text>
    </comment>
    <comment ref="G7" authorId="0">
      <text>
        <r>
          <rPr>
            <sz val="8"/>
            <rFont val="Tahoma"/>
            <family val="2"/>
          </rPr>
          <t xml:space="preserve">Υπολογίζεται </t>
        </r>
        <r>
          <rPr>
            <b/>
            <sz val="8"/>
            <rFont val="Tahoma"/>
            <family val="2"/>
          </rPr>
          <t>αυτόματα</t>
        </r>
        <r>
          <rPr>
            <sz val="8"/>
            <rFont val="Tahoma"/>
            <family val="2"/>
          </rPr>
          <t xml:space="preserve"> το </t>
        </r>
        <r>
          <rPr>
            <b/>
            <sz val="8"/>
            <rFont val="Tahoma"/>
            <family val="2"/>
          </rPr>
          <t>προγραμματισμένο κόστος</t>
        </r>
        <r>
          <rPr>
            <sz val="8"/>
            <rFont val="Tahoma"/>
            <family val="2"/>
          </rPr>
          <t xml:space="preserve"> της Δραστηριότητας, αθροίζοντας τα αντίστοιχα κόστη κάθε Εργασίας.</t>
        </r>
      </text>
    </comment>
    <comment ref="G8" authorId="0">
      <text>
        <r>
          <rPr>
            <sz val="8"/>
            <rFont val="Tahoma"/>
            <family val="2"/>
          </rPr>
          <t xml:space="preserve">Υπολογίζεται </t>
        </r>
        <r>
          <rPr>
            <b/>
            <sz val="8"/>
            <rFont val="Tahoma"/>
            <family val="2"/>
          </rPr>
          <t>αυτόματα</t>
        </r>
        <r>
          <rPr>
            <sz val="8"/>
            <rFont val="Tahoma"/>
            <family val="2"/>
          </rPr>
          <t xml:space="preserve"> το </t>
        </r>
        <r>
          <rPr>
            <b/>
            <sz val="8"/>
            <rFont val="Tahoma"/>
            <family val="2"/>
          </rPr>
          <t>πραγματικό κόστος</t>
        </r>
        <r>
          <rPr>
            <sz val="8"/>
            <rFont val="Tahoma"/>
            <family val="2"/>
          </rPr>
          <t xml:space="preserve"> της Δραστηριότητας, αθροίζοντας τα αντίστοιχα κόστη κάθε Εργασίας.</t>
        </r>
      </text>
    </comment>
    <comment ref="G9" authorId="0">
      <text>
        <r>
          <rPr>
            <sz val="8"/>
            <rFont val="Tahoma"/>
            <family val="2"/>
          </rPr>
          <t xml:space="preserve">Εισάγετε </t>
        </r>
        <r>
          <rPr>
            <b/>
            <sz val="8"/>
            <rFont val="Tahoma"/>
            <family val="2"/>
          </rPr>
          <t>με το χέρι</t>
        </r>
        <r>
          <rPr>
            <sz val="8"/>
            <rFont val="Tahoma"/>
            <family val="2"/>
          </rPr>
          <t xml:space="preserve"> το </t>
        </r>
        <r>
          <rPr>
            <b/>
            <sz val="8"/>
            <rFont val="Tahoma"/>
            <family val="2"/>
          </rPr>
          <t>προγραμματισμένο κόστος ανά πόρο (ή ταξίδι)</t>
        </r>
        <r>
          <rPr>
            <sz val="8"/>
            <rFont val="Tahoma"/>
            <family val="2"/>
          </rPr>
          <t>, χρησιμοποιώντας τις πληροφορίες κόστους από το Φύλλο "Χρονοδιάγραμμα Κόστους" και τις πληροφορίες για τη χρήση κάθε πόρου από το Φύλλο ""Πόροι ανά Δραστηριότητα".</t>
        </r>
      </text>
    </comment>
    <comment ref="G10" authorId="0">
      <text>
        <r>
          <rPr>
            <sz val="8"/>
            <rFont val="Tahoma"/>
            <family val="2"/>
          </rPr>
          <t xml:space="preserve">Εισάγετε </t>
        </r>
        <r>
          <rPr>
            <b/>
            <sz val="8"/>
            <rFont val="Tahoma"/>
            <family val="2"/>
          </rPr>
          <t>με το χέρι</t>
        </r>
        <r>
          <rPr>
            <sz val="8"/>
            <rFont val="Tahoma"/>
            <family val="2"/>
          </rPr>
          <t xml:space="preserve"> το </t>
        </r>
        <r>
          <rPr>
            <b/>
            <sz val="8"/>
            <rFont val="Tahoma"/>
            <family val="2"/>
          </rPr>
          <t>πραγματικό κόστος ανά πόρο (ή ταξίδι)</t>
        </r>
        <r>
          <rPr>
            <sz val="8"/>
            <rFont val="Tahoma"/>
            <family val="2"/>
          </rPr>
          <t>, χρησιμοποιώντας τις πληροφορίες κόστους από το Φύλλο "Χρονοδιάγραμμα Κόστους" και τις πληροφορίες για τη χρήση κάθε πόρου από το Φύλλο ""Πόροι ανά Δραστηριότητα".</t>
        </r>
      </text>
    </comment>
    <comment ref="F2" authorId="0">
      <text>
        <r>
          <rPr>
            <sz val="8"/>
            <rFont val="Tahoma"/>
            <family val="2"/>
          </rPr>
          <t xml:space="preserve">Υπολογίζεται </t>
        </r>
        <r>
          <rPr>
            <b/>
            <sz val="8"/>
            <rFont val="Tahoma"/>
            <family val="2"/>
          </rPr>
          <t>αυτόματα</t>
        </r>
        <r>
          <rPr>
            <sz val="8"/>
            <rFont val="Tahoma"/>
            <family val="2"/>
          </rPr>
          <t xml:space="preserve"> το συνολικό κόστος (προγραμματισμένο ή πραγματικό) ανά δραστηριότητα ή ανά εργασία.</t>
        </r>
      </text>
    </comment>
  </commentList>
</comments>
</file>

<file path=xl/sharedStrings.xml><?xml version="1.0" encoding="utf-8"?>
<sst xmlns="http://schemas.openxmlformats.org/spreadsheetml/2006/main" count="746" uniqueCount="193">
  <si>
    <t>Start Date</t>
  </si>
  <si>
    <t>Finish Date</t>
  </si>
  <si>
    <t>ACTUAL</t>
  </si>
  <si>
    <t>STATUS</t>
  </si>
  <si>
    <t>1.1</t>
  </si>
  <si>
    <t>1.2</t>
  </si>
  <si>
    <t>1.3</t>
  </si>
  <si>
    <t>1.4</t>
  </si>
  <si>
    <t>1.5</t>
  </si>
  <si>
    <t>1.6</t>
  </si>
  <si>
    <t>1.7</t>
  </si>
  <si>
    <t>1.8</t>
  </si>
  <si>
    <t>1.9</t>
  </si>
  <si>
    <t>1.10</t>
  </si>
  <si>
    <t>2.1</t>
  </si>
  <si>
    <t>2.2</t>
  </si>
  <si>
    <t>2.3</t>
  </si>
  <si>
    <t>2.4</t>
  </si>
  <si>
    <t>2.5</t>
  </si>
  <si>
    <t>2.6</t>
  </si>
  <si>
    <t>2.7</t>
  </si>
  <si>
    <t>2.8</t>
  </si>
  <si>
    <t>2.9</t>
  </si>
  <si>
    <t>2.10</t>
  </si>
  <si>
    <t>3.1</t>
  </si>
  <si>
    <t>3.2</t>
  </si>
  <si>
    <t>3.3</t>
  </si>
  <si>
    <t>3.4</t>
  </si>
  <si>
    <t>3.5</t>
  </si>
  <si>
    <t>3.6</t>
  </si>
  <si>
    <t>3.7</t>
  </si>
  <si>
    <t>3.8</t>
  </si>
  <si>
    <t>3.9</t>
  </si>
  <si>
    <t>3.10</t>
  </si>
  <si>
    <t>4.1</t>
  </si>
  <si>
    <t>4.2</t>
  </si>
  <si>
    <t>4.3</t>
  </si>
  <si>
    <t>4.4</t>
  </si>
  <si>
    <t>4.5</t>
  </si>
  <si>
    <t>4.6</t>
  </si>
  <si>
    <t>4.7</t>
  </si>
  <si>
    <t>4.8</t>
  </si>
  <si>
    <t>4.9</t>
  </si>
  <si>
    <t>4.10</t>
  </si>
  <si>
    <t>Duration</t>
  </si>
  <si>
    <t>% COMPL</t>
  </si>
  <si>
    <t>to Start</t>
  </si>
  <si>
    <t>to Finish</t>
  </si>
  <si>
    <t>DEVIATIONS/ DELAYS</t>
  </si>
  <si>
    <t>5.1</t>
  </si>
  <si>
    <t>5.2</t>
  </si>
  <si>
    <t>5.3</t>
  </si>
  <si>
    <t>5.4</t>
  </si>
  <si>
    <t>5.5</t>
  </si>
  <si>
    <t>5.6</t>
  </si>
  <si>
    <t>5.7</t>
  </si>
  <si>
    <t>5.8</t>
  </si>
  <si>
    <t>5.9</t>
  </si>
  <si>
    <t>5.10</t>
  </si>
  <si>
    <t>ΚΩΔ. ΑΔΕ</t>
  </si>
  <si>
    <t>ΕΡΓΑΣΙΕΣ</t>
  </si>
  <si>
    <t>ΥΠΕΥΘΥΝΟΣ</t>
  </si>
  <si>
    <t>ΕΡΓΟ</t>
  </si>
  <si>
    <t>ΔΡΑΣΤΗΡΙΟΤΗΤΑ 1</t>
  </si>
  <si>
    <t>Εργασία 1.1</t>
  </si>
  <si>
    <t>Εργασία 1.2</t>
  </si>
  <si>
    <t>Εργασία 1.3</t>
  </si>
  <si>
    <t>Εργασία 1.4</t>
  </si>
  <si>
    <t>Εργασία 1.5</t>
  </si>
  <si>
    <t>Εργασία 1.6</t>
  </si>
  <si>
    <t>Εργασία 1.7</t>
  </si>
  <si>
    <t>Εργασία 1.8</t>
  </si>
  <si>
    <t>Εργασία 1.9</t>
  </si>
  <si>
    <t>Εργασία 1.10</t>
  </si>
  <si>
    <t>Εργασία 2.1</t>
  </si>
  <si>
    <t>Εργασία 2.2</t>
  </si>
  <si>
    <t>Εργασία 2.3</t>
  </si>
  <si>
    <t>Εργασία 2.4</t>
  </si>
  <si>
    <t>Εργασία 2.5</t>
  </si>
  <si>
    <t>Εργασία 2.6</t>
  </si>
  <si>
    <t>Εργασία 2.7</t>
  </si>
  <si>
    <t>Εργασία 2.8</t>
  </si>
  <si>
    <t>Εργασία 2.9</t>
  </si>
  <si>
    <t>Εργασία 2.10</t>
  </si>
  <si>
    <t>Εργασία 3.1</t>
  </si>
  <si>
    <t>Εργασία 3.2</t>
  </si>
  <si>
    <t>Εργασία 3.3</t>
  </si>
  <si>
    <t>Εργασία 3.4</t>
  </si>
  <si>
    <t>Εργασία 3.5</t>
  </si>
  <si>
    <t>Εργασία 3.6</t>
  </si>
  <si>
    <t>Εργασία 3.7</t>
  </si>
  <si>
    <t>Εργασία 3.8</t>
  </si>
  <si>
    <t>Εργασία 3.9</t>
  </si>
  <si>
    <t>Εργασία 3.10</t>
  </si>
  <si>
    <t>Εργασία 4.1</t>
  </si>
  <si>
    <t>Εργασία 4.2</t>
  </si>
  <si>
    <t>Εργασία 4.3</t>
  </si>
  <si>
    <t>Εργασία 4.4</t>
  </si>
  <si>
    <t>Εργασία 4.5</t>
  </si>
  <si>
    <t>Εργασία 4.6</t>
  </si>
  <si>
    <t>Εργασία 4.7</t>
  </si>
  <si>
    <t>Εργασία 4.8</t>
  </si>
  <si>
    <t>Εργασία 4.9</t>
  </si>
  <si>
    <t>Εργασία 4.10</t>
  </si>
  <si>
    <t>Εργασία 5.1</t>
  </si>
  <si>
    <t>Εργασία 5.2</t>
  </si>
  <si>
    <t>Εργασία 5.3</t>
  </si>
  <si>
    <t>Εργασία 5.4</t>
  </si>
  <si>
    <t>Εργασία 5.5</t>
  </si>
  <si>
    <t>Εργασία 5.6</t>
  </si>
  <si>
    <t>Εργασία 5.7</t>
  </si>
  <si>
    <t>Εργασία 5.8</t>
  </si>
  <si>
    <t>Εργασία 5.9</t>
  </si>
  <si>
    <t>Εργασία 5.10</t>
  </si>
  <si>
    <t>ΔΡΑΣΤΗΡΙΟΤΗΤΑ 2</t>
  </si>
  <si>
    <t>ΔΡΑΣΤΗΡΙΟΤΗΤΑ 3</t>
  </si>
  <si>
    <t>ΔΡΑΣΤΗΡΙΟΤΗΤΑ 4</t>
  </si>
  <si>
    <t>ΔΡΑΣΤΗΡΙΟΤΗΤΑ 5</t>
  </si>
  <si>
    <t>ΚΑΤΆ-ΣΤΑΣΗ</t>
  </si>
  <si>
    <t>% ΟΛΟΚΛ.</t>
  </si>
  <si>
    <t>ΕΤΟΣ</t>
  </si>
  <si>
    <t>ΜΗΝΑΣ</t>
  </si>
  <si>
    <t>ΕΒΔΟΜ.</t>
  </si>
  <si>
    <t>Διάρκεια</t>
  </si>
  <si>
    <t>Έναρξης</t>
  </si>
  <si>
    <t>ως προς Έναρξη</t>
  </si>
  <si>
    <t>ως προς Λήξη</t>
  </si>
  <si>
    <t>Έναρξη</t>
  </si>
  <si>
    <t>Λήξη</t>
  </si>
  <si>
    <t>ΠΡΑΓΜΑΤΙΚΕΣ ΗΜΕΡΟΜΗΝΙΕΣ</t>
  </si>
  <si>
    <t>ΑΠΟΚΛΙΣΕΙΣ/ ΚΑΘΥΣΤΕΡΗΣΕΙΣ</t>
  </si>
  <si>
    <t>ΠΡΟΓΡΑΜΜΑΤΙΣΜΕΝΕΣ ΗΜΕΡΟΜΗΝΙΕΣ (ΧΡΟΝΟΔ. ΒΑΣΗΣ)</t>
  </si>
  <si>
    <t>Εμπειρογμώμονας Αναδιοργάνωσης</t>
  </si>
  <si>
    <t>Εμπειρογνώμονας Πληροφορικής</t>
  </si>
  <si>
    <t>Ειδικός σε θέματα Αναδιοργάνωσης</t>
  </si>
  <si>
    <t>Ειδικός σε θέματα Σύναψης &amp; Εκτέλεσης Δημοσίων Συμβάσεων</t>
  </si>
  <si>
    <t>Ειδικός στη Διαχ. Έργου &amp; Συμβασεων</t>
  </si>
  <si>
    <t>Ειδικός στη Σύναψη &amp; Εκτέλεση Δημ. Συμβ.</t>
  </si>
  <si>
    <t>Ειδικός σε Θέματα Εκπαίδευσης</t>
  </si>
  <si>
    <t>Ειδικός στην Εκπαίδευση</t>
  </si>
  <si>
    <t>Εκπαιδευτής στη Σύν. &amp; Εκτ. Δημ. Συμβ.</t>
  </si>
  <si>
    <t>Βλτίωση της ικανότητας υλοποίησης των Κυπριακών Αναθετουσών Αρχών</t>
  </si>
  <si>
    <t>Εργασία 1.1: Σχεδιασμός και παραγωγή αναλυτικού προγράμματος εργασιών</t>
  </si>
  <si>
    <t>Εργασία 1.2: Παρακολούθηση και έλεγχος της προόδου του Έργου</t>
  </si>
  <si>
    <t>Εργασία 1.4: Αξιολόγηση του Έργου</t>
  </si>
  <si>
    <t>ΔΡΑΣΤΗΡΙΟΤΗΤΑ 2: Εκπόνηση Σχεδίου Δράσης της ΔΔΣ ώστε να είναι έτοιμη να αναλάβει το νέο της ρόλο</t>
  </si>
  <si>
    <t>Εργασία 2.1: Διαμόρφωση πρότασης για το νέο ρόλο και τις νέες αρμοδιότητες της ΔΔΣ</t>
  </si>
  <si>
    <t>Εργασία 2.3: Εκπόνηση εγχειριδίου εσωτερικών διαδικασιών της ΔΔΣ</t>
  </si>
  <si>
    <t>ΔΡΑΣΤΗΡΙΟΤΗΤΑ 3: Εκπόνηση Οδηγού Βέλτιστων Πρακτικών για τη Σύναψη και Εκτέλεση Δημοσίων Συμβάσεων</t>
  </si>
  <si>
    <t>Εργασία 3.1: Σύνταξη Κεφαλαίου 1 (Έναρξη Έργου και Διαδικασίας Σύναψης Δημοσίων Συμβάσεων)</t>
  </si>
  <si>
    <t xml:space="preserve">Εργασία 3.2: Σύνταξη Κεφαλαίου 2 (Στρατηγική Σύναψης Δημοσίων Συμβάσεων) </t>
  </si>
  <si>
    <t xml:space="preserve">Εργασία 3.3: Σύνταξη Κεφαλαίου 3 (Σύνταξη Εγγράφων Διαγωνισμού) </t>
  </si>
  <si>
    <t xml:space="preserve">Εργασία 3.5: Σύνταξη Κεφαλαίου 5 (Διαδικασία με Διαπραγμάτευση) </t>
  </si>
  <si>
    <t xml:space="preserve">Εργασία 3.6: Σύνταξη Κεφαλαίου 6 (Υλοποίηση &amp; διαχείριση σύμβασης) </t>
  </si>
  <si>
    <t>Εργασία 3.4: Σύνταξη Κεφαλαίου 4 (Αξιολόγηση προσφορών και κατακύρωση διαγωνισμού)</t>
  </si>
  <si>
    <t>ΔΡΑΣΤΗΡΙΟΤΗΤΑ 4: Σχεδιασμός και υλοποίηση Εκπαίδευσης</t>
  </si>
  <si>
    <t>Εργασία 4.1: Εκπόνηση Στρατηγικής Εκπαίδευσης</t>
  </si>
  <si>
    <t>Εργασία 4.2: Διαμόρφωση Προγράμματος Εκπαίδευσης</t>
  </si>
  <si>
    <t>Εργασία 4.3: Εκπόνηση Εκπαιδευτικού Υλικού</t>
  </si>
  <si>
    <t>Εργασία 4.4: Εκπαίδευση εκπαιδευτών</t>
  </si>
  <si>
    <t>ΕΙΔΟΣ</t>
  </si>
  <si>
    <t>ΠΡΟΕΛΕΥΣΗ</t>
  </si>
  <si>
    <t>ΟΜΑΔΑ</t>
  </si>
  <si>
    <t>ΠΕΡΙΓΡΑΦΗ</t>
  </si>
  <si>
    <t>ΗΜΕΡΟΜΗΝΙΑ</t>
  </si>
  <si>
    <t>ΧΡΟΝΟΣ ΑΠΑΣΧΟΛΗΣΗΣ</t>
  </si>
  <si>
    <t>ΧΡΗΣΗ ΥΛΙΚΩΝ</t>
  </si>
  <si>
    <t>Προγραμ.</t>
  </si>
  <si>
    <t>Πραγματ.</t>
  </si>
  <si>
    <t>Λήξης</t>
  </si>
  <si>
    <t>Ημέρες</t>
  </si>
  <si>
    <t>Ώρες</t>
  </si>
  <si>
    <t>Μονάδα Μέτρησης</t>
  </si>
  <si>
    <t>Ποσότητα</t>
  </si>
  <si>
    <t>ΤΙΤΛΟΣ ΠΟΡΟΥ / ΣΤΟΙΧΕΙΑ ΤΑΞΙΔΙΟΥ</t>
  </si>
  <si>
    <t>ΤΙΤΛΟΣ ΚΟΣΤΟΥΣ</t>
  </si>
  <si>
    <t>ΕΙΔΟΣ ΚΟΣΤΟΥΣ</t>
  </si>
  <si>
    <t>ΜΟΝΑΔΑ</t>
  </si>
  <si>
    <t>ΚΟΣΤΟΣ/ ΜΟΝΑΔΑ</t>
  </si>
  <si>
    <t>ΚΟΣΤΟΣ/ ΧΡΗΣΗ</t>
  </si>
  <si>
    <t>ΑΡΙΘΜΟΣ ΧΡΗΣΕΩΝ</t>
  </si>
  <si>
    <t>ΣΥΝΟΛΙΚΟ ΚΟΣΤΟΣ</t>
  </si>
  <si>
    <t>ΚΟΣΤΟΣ ΒΑΣΕΙ ΤΙΜΗΣ ΜΟΝΑΔΑΣ</t>
  </si>
  <si>
    <t xml:space="preserve">ΥΠΕΥΘΥΝΟΣ ΣΥΝΤΟΝΙΣΤΗΣ </t>
  </si>
  <si>
    <t>Υπεύθυνος Συντονιστής</t>
  </si>
  <si>
    <t>ΔΡΑΣΤΗΡΙΟΤΗΤΑ 1: Υλοποίηση διεργασιών Διαχείρισης Έργου</t>
  </si>
  <si>
    <t>Εργασία 1.3: Κλείσιμο του Έργου</t>
  </si>
  <si>
    <t>Εργασία 2.2: Προσδιορισμός όλων των επιμέρους ενεργειών και σύνταξη Σχεδίου Δράσης</t>
  </si>
  <si>
    <t xml:space="preserve">Εργασία 3.7: Σύνταξη Κεφαλαίου 7 (Διαχείριση Έργου - Εργαλεία και Τεχνικές) </t>
  </si>
  <si>
    <t>Εργασία 3.9: Σύνταξη Κώδικα Δεοντολογίας για τη Σύναψη και Εκτέλεση Δημοσίων Συμβάσεων</t>
  </si>
  <si>
    <t>Εργασία 4.6: Εκπαίδευση λοιπών εμπλεκομένων στη διαδικασία σύναψης και εκτέλεσης δημοσίων συμβάσεων</t>
  </si>
  <si>
    <t>Εργασία 4.5: Εκπαίδευση κυρίως εμπλεκομένων στη διαδικασία σύναψης και εκτέλεσης δημοσίων συμβάσεων</t>
  </si>
  <si>
    <t xml:space="preserve">Εργασία 3.8: Ανάπτυξη βασισμένης στο Διαδίκτυο λύσης (web-based solution) για τον Οδηγό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</si>
</sst>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408]dddd\,\ d\ mmmm\ yyyy"/>
    <numFmt numFmtId="173" formatCode="[$-809]dd\ mmmm\ yyyy;@"/>
    <numFmt numFmtId="174" formatCode="mmm"/>
    <numFmt numFmtId="175" formatCode="&quot;Yes&quot;;&quot;Yes&quot;;&quot;No&quot;"/>
    <numFmt numFmtId="176" formatCode="&quot;True&quot;;&quot;True&quot;;&quot;False&quot;"/>
    <numFmt numFmtId="177" formatCode="&quot;On&quot;;&quot;On&quot;;&quot;Off&quot;"/>
    <numFmt numFmtId="178" formatCode="[$€-2]\ #,##0.00_);[Red]\([$€-2]\ #,##0.00\)"/>
    <numFmt numFmtId="179" formatCode="d/m/yyyy;@"/>
    <numFmt numFmtId="180" formatCode="[$£-809]#,##0.00"/>
    <numFmt numFmtId="181" formatCode="[$£-809]#,##0"/>
    <numFmt numFmtId="182" formatCode="[$€-2]\ #,##0.00;[Red]\-[$€-2]\ #,##0.00"/>
    <numFmt numFmtId="183" formatCode="#,##0.00\ &quot;€&quot;"/>
    <numFmt numFmtId="184" formatCode="#,##0\ &quot;€&quot;"/>
  </numFmts>
  <fonts count="48">
    <font>
      <sz val="10"/>
      <name val="Arial"/>
      <family val="0"/>
    </font>
    <font>
      <sz val="8"/>
      <name val="Arial"/>
      <family val="0"/>
    </font>
    <font>
      <sz val="9"/>
      <name val="Arial"/>
      <family val="0"/>
    </font>
    <font>
      <u val="single"/>
      <sz val="10"/>
      <color indexed="12"/>
      <name val="Arial"/>
      <family val="0"/>
    </font>
    <font>
      <u val="single"/>
      <sz val="10"/>
      <color indexed="36"/>
      <name val="Arial"/>
      <family val="0"/>
    </font>
    <font>
      <sz val="8"/>
      <name val="Tahoma"/>
      <family val="0"/>
    </font>
    <font>
      <b/>
      <sz val="8"/>
      <color indexed="9"/>
      <name val="Arial"/>
      <family val="2"/>
    </font>
    <font>
      <b/>
      <sz val="8"/>
      <name val="Arial"/>
      <family val="0"/>
    </font>
    <font>
      <b/>
      <sz val="8"/>
      <color indexed="22"/>
      <name val="Arial"/>
      <family val="0"/>
    </font>
    <font>
      <sz val="8"/>
      <color indexed="22"/>
      <name val="Arial"/>
      <family val="0"/>
    </font>
    <font>
      <sz val="7"/>
      <name val="Arial"/>
      <family val="0"/>
    </font>
    <font>
      <b/>
      <sz val="9"/>
      <name val="Arial"/>
      <family val="0"/>
    </font>
    <font>
      <b/>
      <sz val="8"/>
      <name val="Tahoma"/>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51"/>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style="dashed"/>
    </border>
    <border>
      <left style="thin"/>
      <right>
        <color indexed="63"/>
      </right>
      <top style="thin"/>
      <bottom style="dashed"/>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medium"/>
      <bottom style="thin"/>
    </border>
    <border>
      <left style="medium"/>
      <right>
        <color indexed="63"/>
      </right>
      <top>
        <color indexed="63"/>
      </top>
      <bottom style="hair"/>
    </border>
    <border>
      <left style="medium"/>
      <right>
        <color indexed="63"/>
      </right>
      <top style="hair"/>
      <bottom style="hair"/>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2">
    <xf numFmtId="0" fontId="0" fillId="0" borderId="0" xfId="0" applyAlignment="1">
      <alignment/>
    </xf>
    <xf numFmtId="0" fontId="1" fillId="0" borderId="0" xfId="0" applyFont="1" applyAlignment="1">
      <alignment/>
    </xf>
    <xf numFmtId="1" fontId="1" fillId="0" borderId="10" xfId="0" applyNumberFormat="1" applyFont="1" applyFill="1" applyBorder="1" applyAlignment="1">
      <alignment horizontal="center" vertical="center"/>
    </xf>
    <xf numFmtId="0" fontId="1" fillId="0" borderId="11" xfId="0" applyFont="1" applyBorder="1" applyAlignment="1">
      <alignment/>
    </xf>
    <xf numFmtId="0" fontId="2" fillId="0" borderId="0" xfId="0" applyFont="1" applyAlignment="1">
      <alignment/>
    </xf>
    <xf numFmtId="0" fontId="2" fillId="0" borderId="0" xfId="0" applyFont="1" applyAlignment="1">
      <alignment vertical="center"/>
    </xf>
    <xf numFmtId="0" fontId="1" fillId="0" borderId="12" xfId="0" applyFont="1" applyBorder="1" applyAlignment="1">
      <alignment/>
    </xf>
    <xf numFmtId="0" fontId="6" fillId="33" borderId="10" xfId="0" applyFont="1" applyFill="1" applyBorder="1" applyAlignment="1">
      <alignment horizontal="center" vertical="center"/>
    </xf>
    <xf numFmtId="0" fontId="1" fillId="0" borderId="13" xfId="0" applyFont="1" applyBorder="1" applyAlignment="1">
      <alignment/>
    </xf>
    <xf numFmtId="1" fontId="1" fillId="0" borderId="10" xfId="0" applyNumberFormat="1" applyFont="1" applyBorder="1" applyAlignment="1">
      <alignment horizontal="center" vertical="center"/>
    </xf>
    <xf numFmtId="0" fontId="1" fillId="0" borderId="0" xfId="0" applyFont="1" applyAlignment="1">
      <alignment horizontal="center"/>
    </xf>
    <xf numFmtId="174" fontId="10" fillId="0" borderId="10" xfId="0" applyNumberFormat="1" applyFont="1" applyBorder="1" applyAlignment="1">
      <alignment horizontal="center" vertical="center" wrapText="1"/>
    </xf>
    <xf numFmtId="0" fontId="10" fillId="0" borderId="10" xfId="0" applyFont="1" applyBorder="1" applyAlignment="1">
      <alignment horizontal="center"/>
    </xf>
    <xf numFmtId="1" fontId="6" fillId="33" borderId="10" xfId="0" applyNumberFormat="1" applyFont="1" applyFill="1" applyBorder="1" applyAlignment="1">
      <alignment horizontal="center" vertical="center"/>
    </xf>
    <xf numFmtId="0" fontId="11" fillId="0" borderId="0" xfId="0" applyFont="1" applyAlignment="1">
      <alignment horizontal="right" vertical="center"/>
    </xf>
    <xf numFmtId="0" fontId="1" fillId="34" borderId="10" xfId="0" applyFont="1" applyFill="1" applyBorder="1" applyAlignment="1" applyProtection="1">
      <alignment horizontal="left" vertical="center" wrapText="1"/>
      <protection locked="0"/>
    </xf>
    <xf numFmtId="14" fontId="1" fillId="34" borderId="10" xfId="0" applyNumberFormat="1"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left" vertical="center" wrapText="1"/>
      <protection locked="0"/>
    </xf>
    <xf numFmtId="14" fontId="1" fillId="34" borderId="10" xfId="0" applyNumberFormat="1" applyFont="1" applyFill="1" applyBorder="1" applyAlignment="1" applyProtection="1">
      <alignment vertical="center"/>
      <protection locked="0"/>
    </xf>
    <xf numFmtId="0" fontId="1" fillId="34" borderId="10" xfId="0" applyFont="1" applyFill="1" applyBorder="1" applyAlignment="1" applyProtection="1">
      <alignment vertical="center"/>
      <protection locked="0"/>
    </xf>
    <xf numFmtId="14" fontId="6" fillId="33" borderId="10" xfId="0" applyNumberFormat="1" applyFont="1" applyFill="1" applyBorder="1" applyAlignment="1" applyProtection="1">
      <alignment vertical="center"/>
      <protection/>
    </xf>
    <xf numFmtId="14" fontId="6" fillId="33" borderId="10"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locked="0"/>
    </xf>
    <xf numFmtId="0" fontId="11" fillId="0" borderId="0" xfId="0" applyFont="1" applyAlignment="1" applyProtection="1">
      <alignment horizontal="right" vertical="center"/>
      <protection/>
    </xf>
    <xf numFmtId="0" fontId="1" fillId="0" borderId="0" xfId="0" applyFont="1" applyAlignment="1" applyProtection="1">
      <alignment/>
      <protection/>
    </xf>
    <xf numFmtId="0" fontId="2" fillId="0" borderId="0" xfId="0" applyFont="1" applyFill="1" applyAlignment="1" applyProtection="1">
      <alignment horizontal="left" vertical="center"/>
      <protection/>
    </xf>
    <xf numFmtId="0" fontId="2" fillId="0" borderId="0" xfId="0" applyFont="1" applyAlignment="1" applyProtection="1">
      <alignment/>
      <protection/>
    </xf>
    <xf numFmtId="174" fontId="10" fillId="0" borderId="10"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protection/>
    </xf>
    <xf numFmtId="0" fontId="1" fillId="35" borderId="14" xfId="0" applyFont="1" applyFill="1" applyBorder="1" applyAlignment="1" applyProtection="1">
      <alignment horizontal="center" vertical="center"/>
      <protection locked="0"/>
    </xf>
    <xf numFmtId="0" fontId="1" fillId="35" borderId="15" xfId="0" applyFont="1" applyFill="1" applyBorder="1" applyAlignment="1" applyProtection="1">
      <alignment horizontal="center" vertical="center"/>
      <protection locked="0"/>
    </xf>
    <xf numFmtId="0" fontId="1" fillId="36" borderId="16" xfId="0" applyFont="1" applyFill="1" applyBorder="1" applyAlignment="1" applyProtection="1">
      <alignment horizontal="center" vertical="center"/>
      <protection locked="0"/>
    </xf>
    <xf numFmtId="0" fontId="7" fillId="36" borderId="16" xfId="0" applyFont="1" applyFill="1" applyBorder="1" applyAlignment="1" applyProtection="1">
      <alignment horizontal="center" vertical="center"/>
      <protection locked="0"/>
    </xf>
    <xf numFmtId="0" fontId="1" fillId="36" borderId="17" xfId="0" applyFont="1" applyFill="1" applyBorder="1" applyAlignment="1" applyProtection="1">
      <alignment horizontal="center" vertical="center"/>
      <protection locked="0"/>
    </xf>
    <xf numFmtId="0" fontId="1" fillId="0" borderId="18" xfId="0" applyFont="1" applyBorder="1" applyAlignment="1">
      <alignment/>
    </xf>
    <xf numFmtId="0" fontId="1" fillId="0" borderId="10"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8" fillId="35" borderId="19" xfId="0" applyFont="1" applyFill="1" applyBorder="1" applyAlignment="1">
      <alignment/>
    </xf>
    <xf numFmtId="0" fontId="6" fillId="37" borderId="10" xfId="0" applyFont="1" applyFill="1" applyBorder="1" applyAlignment="1" applyProtection="1">
      <alignment horizontal="left" vertical="center" wrapText="1"/>
      <protection/>
    </xf>
    <xf numFmtId="0" fontId="6" fillId="37" borderId="10" xfId="0" applyFont="1" applyFill="1" applyBorder="1" applyAlignment="1" applyProtection="1">
      <alignment horizontal="left" vertical="center" wrapText="1"/>
      <protection locked="0"/>
    </xf>
    <xf numFmtId="14" fontId="6" fillId="37" borderId="10" xfId="0" applyNumberFormat="1" applyFont="1" applyFill="1" applyBorder="1" applyAlignment="1" applyProtection="1">
      <alignment horizontal="center" vertical="center"/>
      <protection/>
    </xf>
    <xf numFmtId="0" fontId="6" fillId="37" borderId="10" xfId="0" applyFont="1" applyFill="1" applyBorder="1" applyAlignment="1">
      <alignment horizontal="center" vertical="center"/>
    </xf>
    <xf numFmtId="1" fontId="6" fillId="37" borderId="10" xfId="0" applyNumberFormat="1" applyFont="1" applyFill="1" applyBorder="1" applyAlignment="1">
      <alignment horizontal="center" vertical="center"/>
    </xf>
    <xf numFmtId="0" fontId="6" fillId="37" borderId="10" xfId="0" applyFont="1" applyFill="1" applyBorder="1" applyAlignment="1" applyProtection="1">
      <alignment horizontal="center" vertical="center"/>
      <protection locked="0"/>
    </xf>
    <xf numFmtId="9" fontId="6" fillId="37" borderId="10" xfId="0" applyNumberFormat="1" applyFont="1" applyFill="1" applyBorder="1" applyAlignment="1" applyProtection="1">
      <alignment horizontal="center" vertical="center"/>
      <protection locked="0"/>
    </xf>
    <xf numFmtId="9" fontId="6" fillId="33" borderId="10" xfId="0" applyNumberFormat="1" applyFont="1" applyFill="1" applyBorder="1" applyAlignment="1" applyProtection="1">
      <alignment horizontal="center" vertical="center"/>
      <protection locked="0"/>
    </xf>
    <xf numFmtId="0" fontId="7" fillId="0" borderId="20" xfId="0" applyFont="1" applyFill="1" applyBorder="1" applyAlignment="1">
      <alignment horizontal="center" vertical="center" wrapText="1"/>
    </xf>
    <xf numFmtId="0" fontId="9" fillId="35" borderId="19" xfId="0" applyFont="1" applyFill="1" applyBorder="1" applyAlignment="1">
      <alignment/>
    </xf>
    <xf numFmtId="0" fontId="9" fillId="35" borderId="21" xfId="0" applyFont="1" applyFill="1" applyBorder="1" applyAlignment="1">
      <alignment/>
    </xf>
    <xf numFmtId="0" fontId="10" fillId="0" borderId="19" xfId="0" applyFont="1" applyBorder="1" applyAlignment="1">
      <alignment/>
    </xf>
    <xf numFmtId="0" fontId="1" fillId="0" borderId="22" xfId="0" applyFont="1" applyBorder="1" applyAlignment="1">
      <alignment/>
    </xf>
    <xf numFmtId="0" fontId="1" fillId="0" borderId="19"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1" xfId="0" applyFont="1" applyBorder="1" applyAlignment="1">
      <alignment/>
    </xf>
    <xf numFmtId="0" fontId="7" fillId="0" borderId="10" xfId="0" applyFont="1" applyFill="1" applyBorder="1" applyAlignment="1" applyProtection="1">
      <alignment horizontal="center" vertical="center" wrapText="1"/>
      <protection/>
    </xf>
    <xf numFmtId="179" fontId="1" fillId="35" borderId="10" xfId="0" applyNumberFormat="1" applyFont="1" applyFill="1" applyBorder="1" applyAlignment="1" applyProtection="1">
      <alignment vertical="center"/>
      <protection locked="0"/>
    </xf>
    <xf numFmtId="1" fontId="1" fillId="35" borderId="10" xfId="0" applyNumberFormat="1" applyFont="1" applyFill="1" applyBorder="1" applyAlignment="1" applyProtection="1">
      <alignment horizontal="center" vertical="center"/>
      <protection/>
    </xf>
    <xf numFmtId="179" fontId="1" fillId="36" borderId="10" xfId="0" applyNumberFormat="1" applyFont="1" applyFill="1" applyBorder="1" applyAlignment="1" applyProtection="1">
      <alignment vertical="center"/>
      <protection locked="0"/>
    </xf>
    <xf numFmtId="1" fontId="7" fillId="36" borderId="10" xfId="0" applyNumberFormat="1"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wrapText="1"/>
      <protection/>
    </xf>
    <xf numFmtId="1" fontId="7" fillId="36" borderId="28" xfId="0" applyNumberFormat="1" applyFont="1" applyFill="1" applyBorder="1" applyAlignment="1" applyProtection="1">
      <alignment horizontal="center" vertical="center"/>
      <protection/>
    </xf>
    <xf numFmtId="0" fontId="1" fillId="35" borderId="10" xfId="0" applyFont="1" applyFill="1" applyBorder="1" applyAlignment="1" applyProtection="1">
      <alignment horizontal="center"/>
      <protection/>
    </xf>
    <xf numFmtId="0" fontId="1" fillId="36" borderId="10" xfId="0" applyFont="1" applyFill="1" applyBorder="1" applyAlignment="1" applyProtection="1">
      <alignment horizontal="center"/>
      <protection/>
    </xf>
    <xf numFmtId="0" fontId="1" fillId="35" borderId="10" xfId="0" applyFont="1" applyFill="1" applyBorder="1" applyAlignment="1" applyProtection="1">
      <alignment horizontal="center"/>
      <protection/>
    </xf>
    <xf numFmtId="0" fontId="10" fillId="0" borderId="19" xfId="0" applyFont="1" applyBorder="1" applyAlignment="1" applyProtection="1">
      <alignment/>
      <protection/>
    </xf>
    <xf numFmtId="14" fontId="1" fillId="35" borderId="10" xfId="0" applyNumberFormat="1"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wrapText="1"/>
      <protection/>
    </xf>
    <xf numFmtId="0" fontId="1" fillId="36" borderId="10" xfId="0" applyFont="1" applyFill="1" applyBorder="1" applyAlignment="1" applyProtection="1">
      <alignment horizontal="center" vertical="center" wrapText="1"/>
      <protection/>
    </xf>
    <xf numFmtId="14" fontId="7" fillId="36" borderId="10" xfId="0" applyNumberFormat="1"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wrapText="1"/>
      <protection/>
    </xf>
    <xf numFmtId="14" fontId="1" fillId="35" borderId="28" xfId="0" applyNumberFormat="1" applyFont="1" applyFill="1" applyBorder="1" applyAlignment="1" applyProtection="1">
      <alignment horizontal="center" vertical="center"/>
      <protection/>
    </xf>
    <xf numFmtId="14" fontId="7" fillId="36" borderId="28" xfId="0" applyNumberFormat="1" applyFont="1" applyFill="1" applyBorder="1" applyAlignment="1" applyProtection="1">
      <alignment horizontal="center" vertical="center"/>
      <protection/>
    </xf>
    <xf numFmtId="0" fontId="7" fillId="36" borderId="10" xfId="0" applyNumberFormat="1" applyFont="1" applyFill="1" applyBorder="1" applyAlignment="1" applyProtection="1">
      <alignment horizontal="center" vertical="center"/>
      <protection/>
    </xf>
    <xf numFmtId="0" fontId="6" fillId="38" borderId="29" xfId="0" applyFont="1" applyFill="1" applyBorder="1" applyAlignment="1" applyProtection="1">
      <alignment horizontal="center" vertical="center" wrapText="1"/>
      <protection locked="0"/>
    </xf>
    <xf numFmtId="0" fontId="6" fillId="38" borderId="29" xfId="0" applyFont="1" applyFill="1" applyBorder="1" applyAlignment="1" applyProtection="1">
      <alignment horizontal="left" vertical="center" wrapText="1"/>
      <protection/>
    </xf>
    <xf numFmtId="0" fontId="1" fillId="38" borderId="10" xfId="0" applyFont="1" applyFill="1" applyBorder="1" applyAlignment="1" applyProtection="1">
      <alignment horizontal="center" vertical="center" wrapText="1"/>
      <protection/>
    </xf>
    <xf numFmtId="14" fontId="6" fillId="38" borderId="10" xfId="0" applyNumberFormat="1" applyFont="1" applyFill="1" applyBorder="1" applyAlignment="1" applyProtection="1">
      <alignment horizontal="center" vertical="center"/>
      <protection/>
    </xf>
    <xf numFmtId="14" fontId="6" fillId="38" borderId="28" xfId="0" applyNumberFormat="1" applyFont="1" applyFill="1" applyBorder="1" applyAlignment="1" applyProtection="1">
      <alignment horizontal="center" vertical="center"/>
      <protection/>
    </xf>
    <xf numFmtId="0" fontId="6" fillId="38" borderId="16" xfId="0" applyNumberFormat="1" applyFont="1" applyFill="1" applyBorder="1" applyAlignment="1" applyProtection="1">
      <alignment horizontal="center" vertical="center"/>
      <protection/>
    </xf>
    <xf numFmtId="14" fontId="6" fillId="37" borderId="10" xfId="0" applyNumberFormat="1" applyFont="1" applyFill="1" applyBorder="1" applyAlignment="1" applyProtection="1">
      <alignment horizontal="center" vertical="center"/>
      <protection/>
    </xf>
    <xf numFmtId="14" fontId="6" fillId="37" borderId="28" xfId="0" applyNumberFormat="1" applyFont="1" applyFill="1" applyBorder="1" applyAlignment="1" applyProtection="1">
      <alignment horizontal="center" vertical="center"/>
      <protection/>
    </xf>
    <xf numFmtId="0" fontId="6" fillId="37" borderId="16"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14" fontId="6" fillId="33" borderId="10" xfId="0" applyNumberFormat="1" applyFont="1" applyFill="1" applyBorder="1" applyAlignment="1" applyProtection="1">
      <alignment horizontal="center" vertical="center"/>
      <protection/>
    </xf>
    <xf numFmtId="14" fontId="6" fillId="33" borderId="28" xfId="0" applyNumberFormat="1" applyFont="1" applyFill="1" applyBorder="1" applyAlignment="1" applyProtection="1">
      <alignment horizontal="center" vertical="center"/>
      <protection/>
    </xf>
    <xf numFmtId="0" fontId="6" fillId="33" borderId="16" xfId="0" applyNumberFormat="1" applyFont="1" applyFill="1" applyBorder="1" applyAlignment="1" applyProtection="1">
      <alignment horizontal="center" vertical="center"/>
      <protection/>
    </xf>
    <xf numFmtId="0" fontId="7" fillId="35" borderId="10"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horizontal="center" vertical="center"/>
      <protection locked="0"/>
    </xf>
    <xf numFmtId="0" fontId="7" fillId="36" borderId="10" xfId="0" applyNumberFormat="1" applyFont="1" applyFill="1" applyBorder="1" applyAlignment="1" applyProtection="1">
      <alignment horizontal="center" vertical="center"/>
      <protection locked="0"/>
    </xf>
    <xf numFmtId="14" fontId="7" fillId="35" borderId="10" xfId="0" applyNumberFormat="1" applyFont="1" applyFill="1" applyBorder="1" applyAlignment="1" applyProtection="1">
      <alignment horizontal="center" vertical="center"/>
      <protection/>
    </xf>
    <xf numFmtId="14" fontId="7" fillId="35" borderId="28" xfId="0" applyNumberFormat="1" applyFont="1" applyFill="1" applyBorder="1" applyAlignment="1" applyProtection="1">
      <alignment horizontal="center" vertical="center"/>
      <protection/>
    </xf>
    <xf numFmtId="14" fontId="1" fillId="36" borderId="10" xfId="0" applyNumberFormat="1" applyFont="1" applyFill="1" applyBorder="1" applyAlignment="1" applyProtection="1">
      <alignment horizontal="center" vertical="center"/>
      <protection/>
    </xf>
    <xf numFmtId="14" fontId="1" fillId="36" borderId="28" xfId="0" applyNumberFormat="1" applyFont="1" applyFill="1" applyBorder="1" applyAlignment="1" applyProtection="1">
      <alignment horizontal="center" vertical="center"/>
      <protection/>
    </xf>
    <xf numFmtId="0" fontId="7" fillId="36" borderId="14" xfId="0" applyFont="1" applyFill="1" applyBorder="1" applyAlignment="1" applyProtection="1">
      <alignment horizontal="center" vertical="center"/>
      <protection locked="0"/>
    </xf>
    <xf numFmtId="0" fontId="13" fillId="37" borderId="10" xfId="0" applyFont="1" applyFill="1" applyBorder="1" applyAlignment="1" applyProtection="1">
      <alignment horizontal="center"/>
      <protection/>
    </xf>
    <xf numFmtId="0" fontId="13" fillId="33" borderId="10" xfId="0" applyFont="1" applyFill="1" applyBorder="1" applyAlignment="1" applyProtection="1">
      <alignment horizontal="center"/>
      <protection/>
    </xf>
    <xf numFmtId="0" fontId="1" fillId="38" borderId="29" xfId="0" applyFont="1" applyFill="1" applyBorder="1" applyAlignment="1" applyProtection="1">
      <alignment horizontal="left" vertical="center" wrapText="1"/>
      <protection/>
    </xf>
    <xf numFmtId="0" fontId="1" fillId="38" borderId="10" xfId="0" applyFont="1" applyFill="1" applyBorder="1" applyAlignment="1" applyProtection="1">
      <alignment horizontal="center" vertical="center" wrapText="1"/>
      <protection/>
    </xf>
    <xf numFmtId="181" fontId="7" fillId="38" borderId="10" xfId="0" applyNumberFormat="1" applyFont="1" applyFill="1" applyBorder="1" applyAlignment="1" applyProtection="1">
      <alignment horizontal="center" vertical="center"/>
      <protection/>
    </xf>
    <xf numFmtId="180" fontId="7" fillId="38" borderId="10" xfId="0" applyNumberFormat="1" applyFont="1" applyFill="1" applyBorder="1" applyAlignment="1" applyProtection="1">
      <alignment horizontal="center" vertical="center"/>
      <protection/>
    </xf>
    <xf numFmtId="1" fontId="7" fillId="38" borderId="28" xfId="0" applyNumberFormat="1" applyFont="1" applyFill="1" applyBorder="1" applyAlignment="1" applyProtection="1">
      <alignment horizontal="center" vertical="center"/>
      <protection/>
    </xf>
    <xf numFmtId="0" fontId="13" fillId="38" borderId="10" xfId="0" applyFont="1" applyFill="1" applyBorder="1" applyAlignment="1" applyProtection="1">
      <alignment horizontal="center"/>
      <protection/>
    </xf>
    <xf numFmtId="181" fontId="1" fillId="35" borderId="10" xfId="0" applyNumberFormat="1" applyFont="1" applyFill="1" applyBorder="1" applyAlignment="1" applyProtection="1">
      <alignment horizontal="center" vertical="center"/>
      <protection locked="0"/>
    </xf>
    <xf numFmtId="180" fontId="1" fillId="35" borderId="10" xfId="0" applyNumberFormat="1" applyFont="1" applyFill="1" applyBorder="1" applyAlignment="1" applyProtection="1">
      <alignment horizontal="center" vertical="center"/>
      <protection locked="0"/>
    </xf>
    <xf numFmtId="181" fontId="7" fillId="36" borderId="10" xfId="0" applyNumberFormat="1" applyFont="1" applyFill="1" applyBorder="1" applyAlignment="1" applyProtection="1">
      <alignment horizontal="center" vertical="center"/>
      <protection locked="0"/>
    </xf>
    <xf numFmtId="180" fontId="7" fillId="36" borderId="10" xfId="0" applyNumberFormat="1" applyFont="1" applyFill="1" applyBorder="1" applyAlignment="1" applyProtection="1">
      <alignment horizontal="center" vertical="center"/>
      <protection locked="0"/>
    </xf>
    <xf numFmtId="1" fontId="1" fillId="35" borderId="10" xfId="0" applyNumberFormat="1" applyFont="1" applyFill="1" applyBorder="1" applyAlignment="1" applyProtection="1">
      <alignment horizontal="center" vertical="center"/>
      <protection locked="0"/>
    </xf>
    <xf numFmtId="1" fontId="7" fillId="36" borderId="28" xfId="0" applyNumberFormat="1" applyFont="1" applyFill="1" applyBorder="1" applyAlignment="1" applyProtection="1">
      <alignment horizontal="center" vertical="center"/>
      <protection locked="0"/>
    </xf>
    <xf numFmtId="1" fontId="1" fillId="35" borderId="28" xfId="0" applyNumberFormat="1" applyFont="1" applyFill="1" applyBorder="1" applyAlignment="1" applyProtection="1">
      <alignment horizontal="center" vertical="center"/>
      <protection locked="0"/>
    </xf>
    <xf numFmtId="0" fontId="6" fillId="38" borderId="14" xfId="0" applyFont="1" applyFill="1" applyBorder="1" applyAlignment="1" applyProtection="1">
      <alignment horizontal="center" vertical="center"/>
      <protection/>
    </xf>
    <xf numFmtId="0" fontId="1" fillId="0" borderId="19" xfId="0" applyFont="1" applyBorder="1" applyAlignment="1" applyProtection="1">
      <alignment/>
      <protection/>
    </xf>
    <xf numFmtId="0" fontId="6" fillId="33" borderId="14" xfId="0" applyFont="1" applyFill="1" applyBorder="1" applyAlignment="1" applyProtection="1">
      <alignment horizontal="center" vertical="center"/>
      <protection/>
    </xf>
    <xf numFmtId="0" fontId="6" fillId="37" borderId="14" xfId="0" applyFont="1" applyFill="1" applyBorder="1" applyAlignment="1" applyProtection="1">
      <alignment horizontal="center" vertical="center"/>
      <protection/>
    </xf>
    <xf numFmtId="180" fontId="1" fillId="35" borderId="10" xfId="0" applyNumberFormat="1" applyFont="1" applyFill="1" applyBorder="1" applyAlignment="1" applyProtection="1">
      <alignment horizontal="center" vertical="center"/>
      <protection locked="0"/>
    </xf>
    <xf numFmtId="0" fontId="6" fillId="37" borderId="30" xfId="0" applyFont="1" applyFill="1" applyBorder="1" applyAlignment="1" applyProtection="1">
      <alignment horizontal="left" vertical="center" wrapText="1"/>
      <protection/>
    </xf>
    <xf numFmtId="14" fontId="6" fillId="37" borderId="31" xfId="0" applyNumberFormat="1" applyFont="1" applyFill="1" applyBorder="1" applyAlignment="1" applyProtection="1">
      <alignment horizontal="center" vertical="center"/>
      <protection/>
    </xf>
    <xf numFmtId="14" fontId="7" fillId="37" borderId="31" xfId="0" applyNumberFormat="1" applyFont="1" applyFill="1" applyBorder="1" applyAlignment="1" applyProtection="1">
      <alignment horizontal="center" vertical="center"/>
      <protection/>
    </xf>
    <xf numFmtId="0" fontId="6" fillId="0" borderId="30" xfId="0" applyFont="1" applyFill="1" applyBorder="1" applyAlignment="1" applyProtection="1">
      <alignment horizontal="left" vertical="center" wrapText="1"/>
      <protection/>
    </xf>
    <xf numFmtId="14" fontId="6" fillId="0" borderId="31" xfId="0" applyNumberFormat="1" applyFont="1" applyFill="1" applyBorder="1" applyAlignment="1" applyProtection="1">
      <alignment horizontal="center" vertical="center"/>
      <protection/>
    </xf>
    <xf numFmtId="0" fontId="6" fillId="33" borderId="32" xfId="0" applyFont="1" applyFill="1" applyBorder="1" applyAlignment="1" applyProtection="1">
      <alignment horizontal="left" vertical="center" wrapText="1"/>
      <protection/>
    </xf>
    <xf numFmtId="14" fontId="6" fillId="33" borderId="33" xfId="0" applyNumberFormat="1" applyFont="1" applyFill="1" applyBorder="1" applyAlignment="1" applyProtection="1">
      <alignment horizontal="center" vertical="center"/>
      <protection/>
    </xf>
    <xf numFmtId="14" fontId="6" fillId="33" borderId="33" xfId="0" applyNumberFormat="1" applyFont="1" applyFill="1" applyBorder="1" applyAlignment="1" applyProtection="1">
      <alignment vertical="center"/>
      <protection/>
    </xf>
    <xf numFmtId="0" fontId="1" fillId="0" borderId="34" xfId="0" applyFont="1" applyFill="1" applyBorder="1" applyAlignment="1" applyProtection="1">
      <alignment horizontal="left" vertical="center" wrapText="1"/>
      <protection/>
    </xf>
    <xf numFmtId="0" fontId="6" fillId="33" borderId="34" xfId="0" applyFont="1" applyFill="1" applyBorder="1" applyAlignment="1" applyProtection="1">
      <alignment horizontal="left" vertical="center" wrapText="1"/>
      <protection/>
    </xf>
    <xf numFmtId="0" fontId="1" fillId="0" borderId="35" xfId="0" applyFont="1" applyFill="1" applyBorder="1" applyAlignment="1" applyProtection="1">
      <alignment horizontal="left" vertical="center" wrapText="1"/>
      <protection/>
    </xf>
    <xf numFmtId="0" fontId="7" fillId="0" borderId="36"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174" fontId="10" fillId="0" borderId="34" xfId="0" applyNumberFormat="1" applyFont="1" applyBorder="1" applyAlignment="1" applyProtection="1">
      <alignment horizontal="center" vertical="center" wrapText="1"/>
      <protection/>
    </xf>
    <xf numFmtId="0" fontId="10" fillId="0" borderId="38" xfId="0" applyFont="1" applyBorder="1" applyAlignment="1" applyProtection="1">
      <alignment/>
      <protection/>
    </xf>
    <xf numFmtId="0" fontId="10" fillId="0" borderId="34" xfId="0" applyFont="1" applyBorder="1" applyAlignment="1" applyProtection="1">
      <alignment horizontal="center"/>
      <protection/>
    </xf>
    <xf numFmtId="0" fontId="6" fillId="37" borderId="31" xfId="0" applyFont="1" applyFill="1" applyBorder="1" applyAlignment="1" applyProtection="1">
      <alignment horizontal="left" vertical="center" wrapText="1"/>
      <protection/>
    </xf>
    <xf numFmtId="0" fontId="6" fillId="37" borderId="39" xfId="0" applyFont="1" applyFill="1" applyBorder="1" applyAlignment="1" applyProtection="1">
      <alignment horizontal="left" vertical="center" wrapText="1"/>
      <protection/>
    </xf>
    <xf numFmtId="0" fontId="6" fillId="37" borderId="31" xfId="0" applyFont="1" applyFill="1" applyBorder="1" applyAlignment="1" applyProtection="1">
      <alignment horizontal="center" vertical="center"/>
      <protection/>
    </xf>
    <xf numFmtId="0" fontId="7" fillId="37" borderId="31" xfId="0" applyFont="1" applyFill="1" applyBorder="1" applyAlignment="1" applyProtection="1">
      <alignment horizontal="center" vertical="center"/>
      <protection/>
    </xf>
    <xf numFmtId="1" fontId="7" fillId="37" borderId="0" xfId="0" applyNumberFormat="1" applyFont="1" applyFill="1" applyBorder="1" applyAlignment="1" applyProtection="1">
      <alignment horizontal="center" vertical="center"/>
      <protection/>
    </xf>
    <xf numFmtId="9" fontId="6" fillId="37" borderId="31" xfId="0" applyNumberFormat="1" applyFont="1" applyFill="1" applyBorder="1" applyAlignment="1" applyProtection="1">
      <alignment horizontal="center" vertical="center"/>
      <protection/>
    </xf>
    <xf numFmtId="0" fontId="8" fillId="35" borderId="40" xfId="0" applyFont="1" applyFill="1" applyBorder="1" applyAlignment="1" applyProtection="1">
      <alignment/>
      <protection/>
    </xf>
    <xf numFmtId="0" fontId="1" fillId="0" borderId="41" xfId="0" applyFont="1" applyBorder="1" applyAlignment="1" applyProtection="1">
      <alignment/>
      <protection/>
    </xf>
    <xf numFmtId="0" fontId="1" fillId="0" borderId="18" xfId="0" applyFont="1" applyBorder="1" applyAlignment="1" applyProtection="1">
      <alignment/>
      <protection/>
    </xf>
    <xf numFmtId="0" fontId="1" fillId="0" borderId="38" xfId="0" applyFont="1" applyBorder="1" applyAlignment="1" applyProtection="1">
      <alignment/>
      <protection/>
    </xf>
    <xf numFmtId="0" fontId="6" fillId="0" borderId="31" xfId="0" applyFont="1" applyFill="1" applyBorder="1" applyAlignment="1" applyProtection="1">
      <alignment horizontal="left" vertical="center" wrapText="1"/>
      <protection/>
    </xf>
    <xf numFmtId="0" fontId="6" fillId="0" borderId="31" xfId="0" applyFont="1" applyFill="1" applyBorder="1" applyAlignment="1" applyProtection="1">
      <alignment horizontal="center" vertical="center"/>
      <protection/>
    </xf>
    <xf numFmtId="0" fontId="1" fillId="0" borderId="42" xfId="0" applyFont="1" applyBorder="1" applyAlignment="1" applyProtection="1">
      <alignment/>
      <protection/>
    </xf>
    <xf numFmtId="0" fontId="1" fillId="0" borderId="0" xfId="0" applyFont="1" applyBorder="1" applyAlignment="1" applyProtection="1">
      <alignment/>
      <protection/>
    </xf>
    <xf numFmtId="0" fontId="6" fillId="33" borderId="33" xfId="0" applyFont="1" applyFill="1" applyBorder="1" applyAlignment="1" applyProtection="1">
      <alignment horizontal="left" vertical="center" wrapText="1"/>
      <protection/>
    </xf>
    <xf numFmtId="0" fontId="6" fillId="33" borderId="33" xfId="0" applyFont="1" applyFill="1" applyBorder="1" applyAlignment="1" applyProtection="1">
      <alignment horizontal="center" vertical="center"/>
      <protection/>
    </xf>
    <xf numFmtId="1" fontId="6" fillId="33" borderId="16" xfId="0" applyNumberFormat="1" applyFont="1" applyFill="1" applyBorder="1" applyAlignment="1" applyProtection="1">
      <alignment horizontal="center" vertical="center"/>
      <protection/>
    </xf>
    <xf numFmtId="9" fontId="6" fillId="33" borderId="43" xfId="0" applyNumberFormat="1" applyFont="1" applyFill="1" applyBorder="1" applyAlignment="1" applyProtection="1">
      <alignment horizontal="center" vertical="center"/>
      <protection/>
    </xf>
    <xf numFmtId="0" fontId="1" fillId="0" borderId="44" xfId="0" applyFont="1" applyBorder="1" applyAlignment="1" applyProtection="1">
      <alignment/>
      <protection/>
    </xf>
    <xf numFmtId="0" fontId="1" fillId="0" borderId="13" xfId="0" applyFont="1" applyBorder="1" applyAlignment="1" applyProtection="1">
      <alignment/>
      <protection/>
    </xf>
    <xf numFmtId="0" fontId="1" fillId="34" borderId="10" xfId="0" applyFont="1" applyFill="1" applyBorder="1" applyAlignment="1" applyProtection="1">
      <alignment horizontal="left" vertical="center" wrapText="1"/>
      <protection/>
    </xf>
    <xf numFmtId="14" fontId="1" fillId="34" borderId="10"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xf>
    <xf numFmtId="14" fontId="1" fillId="34" borderId="10" xfId="0" applyNumberFormat="1" applyFont="1" applyFill="1" applyBorder="1" applyAlignment="1" applyProtection="1">
      <alignment vertical="center"/>
      <protection/>
    </xf>
    <xf numFmtId="0" fontId="1" fillId="34" borderId="10" xfId="0" applyFont="1" applyFill="1" applyBorder="1" applyAlignment="1" applyProtection="1">
      <alignment horizontal="center" vertical="center"/>
      <protection/>
    </xf>
    <xf numFmtId="0" fontId="1" fillId="34" borderId="28" xfId="0" applyFont="1" applyFill="1" applyBorder="1" applyAlignment="1" applyProtection="1">
      <alignment horizontal="center" vertical="center"/>
      <protection/>
    </xf>
    <xf numFmtId="0" fontId="9" fillId="35" borderId="40" xfId="0" applyFont="1" applyFill="1" applyBorder="1" applyAlignment="1" applyProtection="1">
      <alignment/>
      <protection/>
    </xf>
    <xf numFmtId="0" fontId="1" fillId="0" borderId="45" xfId="0" applyFont="1" applyBorder="1" applyAlignment="1" applyProtection="1">
      <alignment/>
      <protection/>
    </xf>
    <xf numFmtId="0" fontId="1" fillId="0" borderId="11" xfId="0" applyFont="1" applyBorder="1" applyAlignment="1" applyProtection="1">
      <alignment/>
      <protection/>
    </xf>
    <xf numFmtId="0" fontId="6" fillId="33" borderId="10" xfId="0" applyFont="1" applyFill="1" applyBorder="1" applyAlignment="1" applyProtection="1">
      <alignment horizontal="center" vertical="center"/>
      <protection/>
    </xf>
    <xf numFmtId="1" fontId="6" fillId="33" borderId="10" xfId="0" applyNumberFormat="1"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1" fontId="1" fillId="0" borderId="10" xfId="0" applyNumberFormat="1" applyFont="1" applyBorder="1" applyAlignment="1" applyProtection="1">
      <alignment horizontal="center" vertical="center"/>
      <protection/>
    </xf>
    <xf numFmtId="0" fontId="1" fillId="34" borderId="10" xfId="0" applyFont="1" applyFill="1" applyBorder="1" applyAlignment="1" applyProtection="1">
      <alignment vertical="center"/>
      <protection/>
    </xf>
    <xf numFmtId="0" fontId="1" fillId="34" borderId="46" xfId="0" applyFont="1" applyFill="1" applyBorder="1" applyAlignment="1" applyProtection="1">
      <alignment horizontal="left" vertical="center" wrapText="1"/>
      <protection/>
    </xf>
    <xf numFmtId="14" fontId="1" fillId="34" borderId="46" xfId="0" applyNumberFormat="1" applyFont="1" applyFill="1" applyBorder="1" applyAlignment="1" applyProtection="1">
      <alignment horizontal="center" vertical="center"/>
      <protection/>
    </xf>
    <xf numFmtId="1" fontId="1" fillId="0" borderId="46" xfId="0" applyNumberFormat="1" applyFont="1" applyBorder="1" applyAlignment="1" applyProtection="1">
      <alignment horizontal="center" vertical="center"/>
      <protection/>
    </xf>
    <xf numFmtId="0" fontId="1" fillId="34" borderId="46" xfId="0" applyFont="1" applyFill="1" applyBorder="1" applyAlignment="1" applyProtection="1">
      <alignment vertical="center"/>
      <protection/>
    </xf>
    <xf numFmtId="1" fontId="1" fillId="0" borderId="46" xfId="0" applyNumberFormat="1" applyFont="1" applyFill="1" applyBorder="1" applyAlignment="1" applyProtection="1">
      <alignment horizontal="center" vertical="center"/>
      <protection/>
    </xf>
    <xf numFmtId="0" fontId="1" fillId="34" borderId="46" xfId="0" applyFont="1" applyFill="1" applyBorder="1" applyAlignment="1" applyProtection="1">
      <alignment horizontal="center" vertical="center"/>
      <protection/>
    </xf>
    <xf numFmtId="0" fontId="1" fillId="34" borderId="47" xfId="0" applyFont="1" applyFill="1" applyBorder="1" applyAlignment="1" applyProtection="1">
      <alignment horizontal="center" vertical="center"/>
      <protection/>
    </xf>
    <xf numFmtId="0" fontId="9" fillId="35" borderId="48" xfId="0" applyFont="1" applyFill="1" applyBorder="1" applyAlignment="1" applyProtection="1">
      <alignment/>
      <protection/>
    </xf>
    <xf numFmtId="0" fontId="1" fillId="0" borderId="49" xfId="0" applyFont="1" applyBorder="1" applyAlignment="1" applyProtection="1">
      <alignment/>
      <protection/>
    </xf>
    <xf numFmtId="0" fontId="1" fillId="0" borderId="50" xfId="0" applyFont="1" applyBorder="1" applyAlignment="1" applyProtection="1">
      <alignment/>
      <protection/>
    </xf>
    <xf numFmtId="0" fontId="1" fillId="0" borderId="51" xfId="0" applyFont="1" applyBorder="1" applyAlignment="1" applyProtection="1">
      <alignment/>
      <protection/>
    </xf>
    <xf numFmtId="0" fontId="1" fillId="0" borderId="0" xfId="0" applyFont="1" applyAlignment="1" applyProtection="1">
      <alignment horizontal="left" vertical="center" wrapText="1"/>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
      <protection/>
    </xf>
    <xf numFmtId="183" fontId="6" fillId="33" borderId="17" xfId="0" applyNumberFormat="1" applyFont="1" applyFill="1" applyBorder="1" applyAlignment="1" applyProtection="1">
      <alignment horizontal="center" vertical="center"/>
      <protection/>
    </xf>
    <xf numFmtId="183" fontId="6" fillId="37" borderId="17" xfId="0" applyNumberFormat="1" applyFont="1" applyFill="1" applyBorder="1" applyAlignment="1" applyProtection="1">
      <alignment horizontal="center" vertical="center"/>
      <protection/>
    </xf>
    <xf numFmtId="183" fontId="6" fillId="38" borderId="17" xfId="0" applyNumberFormat="1" applyFont="1" applyFill="1" applyBorder="1" applyAlignment="1" applyProtection="1">
      <alignment horizontal="center" vertical="center"/>
      <protection/>
    </xf>
    <xf numFmtId="183" fontId="7" fillId="35" borderId="28" xfId="0" applyNumberFormat="1" applyFont="1" applyFill="1" applyBorder="1" applyAlignment="1" applyProtection="1">
      <alignment horizontal="center" vertical="center"/>
      <protection/>
    </xf>
    <xf numFmtId="183" fontId="7" fillId="36" borderId="28" xfId="0" applyNumberFormat="1" applyFont="1" applyFill="1" applyBorder="1" applyAlignment="1" applyProtection="1">
      <alignment horizontal="center" vertical="center"/>
      <protection/>
    </xf>
    <xf numFmtId="183" fontId="1" fillId="35" borderId="28" xfId="0" applyNumberFormat="1" applyFont="1" applyFill="1" applyBorder="1" applyAlignment="1" applyProtection="1">
      <alignment horizontal="center" vertical="center"/>
      <protection/>
    </xf>
    <xf numFmtId="183" fontId="1" fillId="36" borderId="28" xfId="0" applyNumberFormat="1" applyFont="1" applyFill="1" applyBorder="1" applyAlignment="1" applyProtection="1">
      <alignment horizontal="center" vertical="center"/>
      <protection/>
    </xf>
    <xf numFmtId="184" fontId="1" fillId="35" borderId="10" xfId="0" applyNumberFormat="1" applyFont="1" applyFill="1" applyBorder="1" applyAlignment="1" applyProtection="1">
      <alignment horizontal="center" vertical="center"/>
      <protection/>
    </xf>
    <xf numFmtId="184" fontId="7" fillId="36" borderId="10" xfId="0" applyNumberFormat="1" applyFont="1" applyFill="1" applyBorder="1" applyAlignment="1" applyProtection="1">
      <alignment horizontal="center" vertical="center"/>
      <protection/>
    </xf>
    <xf numFmtId="184" fontId="6" fillId="33" borderId="10" xfId="0" applyNumberFormat="1" applyFont="1" applyFill="1" applyBorder="1" applyAlignment="1" applyProtection="1">
      <alignment horizontal="center" vertical="center"/>
      <protection/>
    </xf>
    <xf numFmtId="184" fontId="6" fillId="37" borderId="28" xfId="0" applyNumberFormat="1" applyFont="1" applyFill="1" applyBorder="1" applyAlignment="1" applyProtection="1">
      <alignment horizontal="center" vertical="center"/>
      <protection/>
    </xf>
    <xf numFmtId="184" fontId="6" fillId="38" borderId="28" xfId="0" applyNumberFormat="1" applyFont="1" applyFill="1" applyBorder="1" applyAlignment="1" applyProtection="1">
      <alignment horizontal="center" vertical="center"/>
      <protection/>
    </xf>
    <xf numFmtId="184" fontId="7" fillId="36" borderId="28" xfId="0" applyNumberFormat="1" applyFont="1" applyFill="1" applyBorder="1" applyAlignment="1" applyProtection="1">
      <alignment horizontal="center" vertical="center"/>
      <protection/>
    </xf>
    <xf numFmtId="184" fontId="1" fillId="35" borderId="28" xfId="0" applyNumberFormat="1" applyFont="1" applyFill="1" applyBorder="1" applyAlignment="1" applyProtection="1">
      <alignment horizontal="center" vertical="center"/>
      <protection/>
    </xf>
    <xf numFmtId="183" fontId="6" fillId="33" borderId="16" xfId="0" applyNumberFormat="1" applyFont="1" applyFill="1" applyBorder="1" applyAlignment="1" applyProtection="1">
      <alignment horizontal="center" vertical="center"/>
      <protection/>
    </xf>
    <xf numFmtId="183" fontId="6" fillId="37" borderId="16" xfId="0" applyNumberFormat="1" applyFont="1" applyFill="1" applyBorder="1" applyAlignment="1" applyProtection="1">
      <alignment horizontal="center" vertical="center"/>
      <protection/>
    </xf>
    <xf numFmtId="183" fontId="6" fillId="38" borderId="16" xfId="0" applyNumberFormat="1" applyFont="1" applyFill="1" applyBorder="1" applyAlignment="1" applyProtection="1">
      <alignment horizontal="center" vertical="center"/>
      <protection/>
    </xf>
    <xf numFmtId="183" fontId="7" fillId="35" borderId="10" xfId="0" applyNumberFormat="1" applyFont="1" applyFill="1" applyBorder="1" applyAlignment="1" applyProtection="1">
      <alignment horizontal="center" vertical="center"/>
      <protection/>
    </xf>
    <xf numFmtId="183" fontId="7" fillId="36" borderId="10" xfId="0" applyNumberFormat="1" applyFont="1" applyFill="1" applyBorder="1" applyAlignment="1" applyProtection="1">
      <alignment horizontal="center" vertical="center"/>
      <protection/>
    </xf>
    <xf numFmtId="0" fontId="7" fillId="0" borderId="5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53" xfId="0" applyFont="1" applyBorder="1" applyAlignment="1">
      <alignment horizontal="center" vertical="center"/>
    </xf>
    <xf numFmtId="173" fontId="11" fillId="0" borderId="0" xfId="0" applyNumberFormat="1" applyFont="1" applyFill="1" applyAlignment="1">
      <alignment horizontal="center" vertical="center"/>
    </xf>
    <xf numFmtId="0" fontId="7" fillId="0" borderId="31"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55"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56" xfId="0" applyFont="1" applyFill="1" applyBorder="1" applyAlignment="1" applyProtection="1">
      <alignment horizontal="center" vertical="center" wrapText="1"/>
      <protection/>
    </xf>
    <xf numFmtId="0" fontId="7" fillId="0" borderId="30" xfId="0" applyFont="1" applyBorder="1" applyAlignment="1" applyProtection="1">
      <alignment horizontal="center" vertical="center"/>
      <protection/>
    </xf>
    <xf numFmtId="0" fontId="7" fillId="0" borderId="36"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protection locked="0"/>
    </xf>
    <xf numFmtId="0" fontId="1" fillId="3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xf>
    <xf numFmtId="0" fontId="1" fillId="34" borderId="52"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1" fillId="34" borderId="52"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7" fillId="0" borderId="5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52" xfId="0" applyNumberFormat="1" applyFont="1" applyBorder="1" applyAlignment="1">
      <alignment horizontal="center" textRotation="90"/>
    </xf>
    <xf numFmtId="0" fontId="7" fillId="0" borderId="29" xfId="0" applyNumberFormat="1" applyFont="1" applyBorder="1" applyAlignment="1">
      <alignment horizontal="center" textRotation="90"/>
    </xf>
    <xf numFmtId="0" fontId="7" fillId="0" borderId="16" xfId="0" applyNumberFormat="1" applyFont="1" applyBorder="1" applyAlignment="1">
      <alignment horizontal="center" textRotation="90"/>
    </xf>
    <xf numFmtId="0" fontId="6" fillId="36" borderId="52" xfId="0" applyFont="1" applyFill="1" applyBorder="1" applyAlignment="1" applyProtection="1">
      <alignment horizontal="center" vertical="center" wrapText="1"/>
      <protection locked="0"/>
    </xf>
    <xf numFmtId="0" fontId="6" fillId="36" borderId="16" xfId="0" applyFont="1" applyFill="1" applyBorder="1" applyAlignment="1" applyProtection="1">
      <alignment horizontal="center" vertical="center" wrapText="1"/>
      <protection locked="0"/>
    </xf>
    <xf numFmtId="0" fontId="6" fillId="36" borderId="52" xfId="0" applyFont="1" applyFill="1" applyBorder="1" applyAlignment="1" applyProtection="1">
      <alignment horizontal="left" vertical="center" wrapText="1"/>
      <protection/>
    </xf>
    <xf numFmtId="0" fontId="6" fillId="36" borderId="16" xfId="0" applyFont="1" applyFill="1" applyBorder="1" applyAlignment="1" applyProtection="1">
      <alignment horizontal="left" vertical="center" wrapText="1"/>
      <protection/>
    </xf>
    <xf numFmtId="0" fontId="7" fillId="0" borderId="60" xfId="0" applyFont="1" applyFill="1" applyBorder="1" applyAlignment="1" applyProtection="1">
      <alignment horizontal="center" vertical="center" wrapText="1"/>
      <protection/>
    </xf>
    <xf numFmtId="0" fontId="6" fillId="37" borderId="52" xfId="0" applyFont="1" applyFill="1" applyBorder="1" applyAlignment="1" applyProtection="1">
      <alignment horizontal="center" vertical="center" wrapText="1"/>
      <protection locked="0"/>
    </xf>
    <xf numFmtId="0" fontId="6" fillId="37" borderId="16" xfId="0" applyFont="1" applyFill="1" applyBorder="1" applyAlignment="1" applyProtection="1">
      <alignment horizontal="center" vertical="center" wrapText="1"/>
      <protection locked="0"/>
    </xf>
    <xf numFmtId="0" fontId="6" fillId="37" borderId="52" xfId="0" applyFont="1" applyFill="1" applyBorder="1" applyAlignment="1" applyProtection="1">
      <alignment horizontal="left" vertical="center" wrapText="1"/>
      <protection/>
    </xf>
    <xf numFmtId="0" fontId="6" fillId="37" borderId="16"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1" fillId="39" borderId="22" xfId="0" applyFont="1" applyFill="1" applyBorder="1" applyAlignment="1" applyProtection="1">
      <alignment horizontal="center" vertical="center" wrapText="1"/>
      <protection/>
    </xf>
    <xf numFmtId="0" fontId="1" fillId="39" borderId="18" xfId="0" applyFont="1" applyFill="1" applyBorder="1" applyAlignment="1" applyProtection="1">
      <alignment horizontal="center" vertical="center" wrapText="1"/>
      <protection/>
    </xf>
    <xf numFmtId="0" fontId="1" fillId="39" borderId="53" xfId="0" applyFont="1" applyFill="1" applyBorder="1" applyAlignment="1" applyProtection="1">
      <alignment horizontal="center" vertical="center" wrapText="1"/>
      <protection/>
    </xf>
    <xf numFmtId="0" fontId="1" fillId="39" borderId="17" xfId="0" applyFont="1" applyFill="1" applyBorder="1" applyAlignment="1" applyProtection="1">
      <alignment horizontal="center" vertical="center" wrapText="1"/>
      <protection/>
    </xf>
    <xf numFmtId="0" fontId="1" fillId="39" borderId="61" xfId="0" applyFont="1" applyFill="1" applyBorder="1" applyAlignment="1" applyProtection="1">
      <alignment horizontal="center" vertical="center" wrapText="1"/>
      <protection/>
    </xf>
    <xf numFmtId="0" fontId="1" fillId="39" borderId="2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b/>
        <i val="0"/>
      </font>
      <fill>
        <patternFill>
          <bgColor indexed="40"/>
        </patternFill>
      </fill>
    </dxf>
    <dxf>
      <font>
        <b/>
        <i val="0"/>
        <color auto="1"/>
      </font>
      <fill>
        <patternFill>
          <bgColor indexed="11"/>
        </patternFill>
      </fill>
    </dxf>
    <dxf>
      <fill>
        <patternFill>
          <bgColor indexed="40"/>
        </patternFill>
      </fill>
    </dxf>
    <dxf>
      <font>
        <b/>
        <i val="0"/>
      </font>
      <fill>
        <patternFill>
          <bgColor indexed="40"/>
        </patternFill>
      </fill>
    </dxf>
    <dxf>
      <fill>
        <patternFill>
          <bgColor indexed="11"/>
        </patternFill>
      </fill>
    </dxf>
    <dxf>
      <font>
        <b/>
        <i val="0"/>
      </font>
      <fill>
        <patternFill>
          <bgColor indexed="40"/>
        </patternFill>
      </fill>
    </dxf>
    <dxf>
      <font>
        <b/>
        <i val="0"/>
        <color auto="1"/>
      </font>
      <fill>
        <patternFill>
          <bgColor indexed="11"/>
        </patternFill>
      </fill>
    </dxf>
    <dxf>
      <font>
        <b/>
        <i val="0"/>
      </font>
      <fill>
        <patternFill>
          <bgColor indexed="40"/>
        </patternFill>
      </fill>
    </dxf>
    <dxf>
      <fill>
        <patternFill>
          <bgColor indexed="11"/>
        </patternFill>
      </fill>
    </dxf>
    <dxf>
      <font>
        <color indexed="8"/>
      </font>
      <fill>
        <patternFill>
          <bgColor indexed="8"/>
        </patternFill>
      </fill>
    </dxf>
    <dxf>
      <font>
        <color indexed="23"/>
      </font>
      <fill>
        <patternFill>
          <bgColor indexed="23"/>
        </patternFill>
      </fill>
    </dxf>
    <dxf>
      <fill>
        <patternFill>
          <bgColor indexed="10"/>
        </patternFill>
      </fill>
    </dxf>
    <dxf>
      <fill>
        <patternFill>
          <bgColor indexed="17"/>
        </patternFill>
      </fill>
    </dxf>
    <dxf/>
    <dxf>
      <font>
        <color indexed="17"/>
      </font>
      <fill>
        <patternFill>
          <bgColor indexed="17"/>
        </patternFill>
      </fill>
    </dxf>
    <dxf>
      <font>
        <color indexed="51"/>
      </font>
      <fill>
        <patternFill>
          <bgColor indexed="51"/>
        </patternFill>
      </fill>
    </dxf>
    <dxf>
      <font>
        <color indexed="10"/>
      </font>
      <fill>
        <patternFill>
          <bgColor indexed="10"/>
        </patternFill>
      </fill>
    </dxf>
    <dxf>
      <font>
        <color indexed="23"/>
      </font>
      <fill>
        <patternFill>
          <bgColor indexed="23"/>
        </patternFill>
      </fill>
    </dxf>
    <dxf>
      <font>
        <color indexed="8"/>
      </font>
      <fill>
        <patternFill>
          <bgColor indexed="8"/>
        </patternFill>
      </fill>
    </dxf>
    <dxf>
      <fill>
        <patternFill>
          <bgColor indexed="10"/>
        </patternFill>
      </fill>
    </dxf>
    <dxf>
      <fill>
        <patternFill>
          <bgColor indexed="17"/>
        </patternFill>
      </fill>
    </dxf>
    <dxf/>
    <dxf>
      <font>
        <color indexed="17"/>
      </font>
      <fill>
        <patternFill>
          <bgColor indexed="17"/>
        </patternFill>
      </fill>
    </dxf>
    <dxf>
      <font>
        <color indexed="51"/>
      </font>
      <fill>
        <patternFill>
          <bgColor indexed="51"/>
        </patternFill>
      </fill>
    </dxf>
    <dxf>
      <font>
        <color indexed="1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FP495"/>
  <sheetViews>
    <sheetView zoomScaleSheetLayoutView="75" zoomScalePageLayoutView="0" workbookViewId="0" topLeftCell="A43">
      <selection activeCell="E7" sqref="E7"/>
    </sheetView>
  </sheetViews>
  <sheetFormatPr defaultColWidth="9.140625" defaultRowHeight="12.75" outlineLevelRow="1"/>
  <cols>
    <col min="1" max="1" width="4.8515625" style="1" customWidth="1"/>
    <col min="2" max="2" width="35.28125" style="1" customWidth="1"/>
    <col min="3" max="3" width="11.421875" style="1" customWidth="1"/>
    <col min="4" max="5" width="9.421875" style="1" customWidth="1"/>
    <col min="6" max="6" width="7.57421875" style="1" customWidth="1"/>
    <col min="7" max="8" width="9.421875" style="1" customWidth="1"/>
    <col min="9" max="11" width="7.57421875" style="1" customWidth="1"/>
    <col min="12" max="12" width="9.140625" style="1" customWidth="1"/>
    <col min="13" max="14" width="7.00390625" style="1" customWidth="1"/>
    <col min="15" max="172" width="3.421875" style="1" customWidth="1"/>
    <col min="173" max="242" width="3.28125" style="1" customWidth="1"/>
    <col min="243" max="16384" width="9.140625" style="1" customWidth="1"/>
  </cols>
  <sheetData>
    <row r="1" spans="2:14" ht="20.25" customHeight="1">
      <c r="B1" s="14"/>
      <c r="C1" s="211"/>
      <c r="D1" s="211"/>
      <c r="E1" s="5"/>
      <c r="F1" s="5"/>
      <c r="G1" s="5"/>
      <c r="H1" s="5"/>
      <c r="I1" s="5"/>
      <c r="J1" s="5"/>
      <c r="K1" s="5"/>
      <c r="L1" s="4"/>
      <c r="M1" s="4"/>
      <c r="N1" s="4"/>
    </row>
    <row r="2" spans="14:172" ht="21.75" customHeight="1">
      <c r="N2" s="38" t="s">
        <v>120</v>
      </c>
      <c r="O2" s="209">
        <f>IF(OR(O4=1,O4=2,O4=14,O4=15,O4=27,O4=28,O4=40,O4=41),YEAR(MIN(O3,P3)),"")</f>
      </c>
      <c r="P2" s="208"/>
      <c r="Q2" s="208">
        <f>IF(OR(Q4=1,Q4=2,Q4=14,Q4=15,Q4=27,Q4=28,Q4=40,Q4=41),YEAR(MIN(Q3,R3)),"")</f>
      </c>
      <c r="R2" s="208"/>
      <c r="S2" s="208">
        <f>IF(OR(S4=1,S4=2,S4=14,S4=15,S4=27,S4=28,S4=40,S4=41),YEAR(MIN(S3,T3)),"")</f>
        <v>2019</v>
      </c>
      <c r="T2" s="208"/>
      <c r="U2" s="208">
        <f>IF(OR(U4=1,U4=2,U4=14,U4=15,U4=27,U4=28,U4=40,U4=41),YEAR(MIN(U3,V3)),"")</f>
      </c>
      <c r="V2" s="208"/>
      <c r="W2" s="208">
        <f>IF(OR(W4=1,W4=2,W4=14,W4=15,W4=27,W4=28,W4=40,W4=41),YEAR(MIN(W3,X3)),"")</f>
      </c>
      <c r="X2" s="208"/>
      <c r="Y2" s="208">
        <f>IF(OR(Y4=1,Y4=2,Y4=14,Y4=15,Y4=27,Y4=28,Y4=40,Y4=41),YEAR(MIN(Y3,Z3)),"")</f>
      </c>
      <c r="Z2" s="208"/>
      <c r="AA2" s="208">
        <f>IF(OR(AA4=1,AA4=2,AA4=14,AA4=15,AA4=27,AA4=28,AA4=40,AA4=41),YEAR(MIN(AA3,AB3)),"")</f>
      </c>
      <c r="AB2" s="208"/>
      <c r="AC2" s="208">
        <f>IF(OR(AC4=1,AC4=2,AC4=14,AC4=15,AC4=27,AC4=28,AC4=40,AC4=41),YEAR(MIN(AC3,AD3)),"")</f>
      </c>
      <c r="AD2" s="208"/>
      <c r="AE2" s="208">
        <f>IF(OR(AE4=1,AE4=2,AE4=14,AE4=15,AE4=27,AE4=28,AE4=40,AE4=41),YEAR(MIN(AE3,AF3)),"")</f>
      </c>
      <c r="AF2" s="208"/>
      <c r="AG2" s="208">
        <f>IF(OR(AG4=1,AG4=2,AG4=14,AG4=15,AG4=27,AG4=28,AG4=40,AG4=41),YEAR(MIN(AG3,AH3)),"")</f>
        <v>2020</v>
      </c>
      <c r="AH2" s="208"/>
      <c r="AI2" s="208">
        <f>IF(OR(AI4=1,AI4=2,AI4=14,AI4=15,AI4=27,AI4=28,AI4=40,AI4=41),YEAR(MIN(AI3,AJ3)),"")</f>
      </c>
      <c r="AJ2" s="208"/>
      <c r="AK2" s="208">
        <f>IF(OR(AK4=1,AK4=2,AK4=14,AK4=15,AK4=27,AK4=28,AK4=40,AK4=41),YEAR(MIN(AK3,AL3)),"")</f>
      </c>
      <c r="AL2" s="208"/>
      <c r="AM2" s="208">
        <f>IF(OR(AM4=1,AM4=2,AM4=14,AM4=15,AM4=27,AM4=28,AM4=40,AM4=41),YEAR(MIN(AM3,AN3)),"")</f>
      </c>
      <c r="AN2" s="208"/>
      <c r="AO2" s="208">
        <f>IF(OR(AO4=1,AO4=2,AO4=14,AO4=15,AO4=27,AO4=28,AO4=40,AO4=41),YEAR(MIN(AO3,AP3)),"")</f>
      </c>
      <c r="AP2" s="208"/>
      <c r="AQ2" s="208">
        <f>IF(OR(AQ4=1,AQ4=2,AQ4=14,AQ4=15,AQ4=27,AQ4=28,AQ4=40,AQ4=41),YEAR(MIN(AQ3,AR3)),"")</f>
      </c>
      <c r="AR2" s="208"/>
      <c r="AS2" s="208">
        <f>IF(OR(AS4=1,AS4=2,AS4=14,AS4=15,AS4=27,AS4=28,AS4=40,AS4=41),YEAR(MIN(AS3,AT3)),"")</f>
        <v>2020</v>
      </c>
      <c r="AT2" s="208"/>
      <c r="AU2" s="208">
        <f>IF(OR(AU4=1,AU4=2,AU4=14,AU4=15,AU4=27,AU4=28,AU4=40,AU4=41),YEAR(MIN(AU3,AV3)),"")</f>
      </c>
      <c r="AV2" s="208"/>
      <c r="AW2" s="208">
        <f>IF(OR(AW4=1,AW4=2,AW4=14,AW4=15,AW4=27,AW4=28,AW4=40,AW4=41),YEAR(MIN(AW3,AX3)),"")</f>
      </c>
      <c r="AX2" s="208"/>
      <c r="AY2" s="208">
        <f>IF(OR(AY4=1,AY4=2,AY4=14,AY4=15,AY4=27,AY4=28,AY4=40,AY4=41),YEAR(MIN(AY3,AZ3)),"")</f>
      </c>
      <c r="AZ2" s="208"/>
      <c r="BA2" s="208">
        <f>IF(OR(BA4=1,BA4=2,BA4=14,BA4=15,BA4=27,BA4=28,BA4=40,BA4=41),YEAR(MIN(BA3,BB3)),"")</f>
      </c>
      <c r="BB2" s="208"/>
      <c r="BC2" s="208">
        <f>IF(OR(BC4=1,BC4=2,BC4=14,BC4=15,BC4=27,BC4=28,BC4=40,BC4=41),YEAR(MIN(BC3,BD3)),"")</f>
      </c>
      <c r="BD2" s="208"/>
      <c r="BE2" s="208">
        <f>IF(OR(BE4=1,BE4=2,BE4=14,BE4=15,BE4=27,BE4=28,BE4=40,BE4=41),YEAR(MIN(BE3,BF3)),"")</f>
      </c>
      <c r="BF2" s="208"/>
      <c r="BG2" s="208">
        <f>IF(OR(BG4=1,BG4=2,BG4=14,BG4=15,BG4=27,BG4=28,BG4=40,BG4=41),YEAR(MIN(BG3,BH3)),"")</f>
        <v>2020</v>
      </c>
      <c r="BH2" s="208"/>
      <c r="BI2" s="208">
        <f>IF(OR(BI4=1,BI4=2,BI4=14,BI4=15,BI4=27,BI4=28,BI4=40,BI4=41),YEAR(MIN(BI3,BJ3)),"")</f>
      </c>
      <c r="BJ2" s="208"/>
      <c r="BK2" s="208">
        <f>IF(OR(BK4=1,BK4=2,BK4=14,BK4=15,BK4=27,BK4=28,BK4=40,BK4=41),YEAR(MIN(BK3,BL3)),"")</f>
      </c>
      <c r="BL2" s="208"/>
      <c r="BM2" s="208">
        <f>IF(OR(BM4=1,BM4=2,BM4=14,BM4=15,BM4=27,BM4=28,BM4=40,BM4=41),YEAR(MIN(BM3,BN3)),"")</f>
      </c>
      <c r="BN2" s="208"/>
      <c r="BO2" s="208">
        <f>IF(OR(BO4=1,BO4=2,BO4=14,BO4=15,BO4=27,BO4=28,BO4=40,BO4=41),YEAR(MIN(BO3,BP3)),"")</f>
      </c>
      <c r="BP2" s="208"/>
      <c r="BQ2" s="208">
        <f>IF(OR(BQ4=1,BQ4=2,BQ4=14,BQ4=15,BQ4=27,BQ4=28,BQ4=40,BQ4=41),YEAR(MIN(BQ3,BR3)),"")</f>
      </c>
      <c r="BR2" s="208"/>
      <c r="BS2" s="208">
        <f>IF(OR(BS4=1,BS4=2,BS4=14,BS4=15,BS4=27,BS4=28,BS4=40,BS4=41),YEAR(MIN(BS3,BT3)),"")</f>
        <v>2020</v>
      </c>
      <c r="BT2" s="208"/>
      <c r="BU2" s="208">
        <f>IF(OR(BU4=1,BU4=2,BU4=14,BU4=15,BU4=27,BU4=28,BU4=40,BU4=41),YEAR(MIN(BU3,BV3)),"")</f>
      </c>
      <c r="BV2" s="208"/>
      <c r="BW2" s="208">
        <f>IF(OR(BW4=1,BW4=2,BW4=14,BW4=15,BW4=27,BW4=28,BW4=40,BW4=41),YEAR(MIN(BW3,BX3)),"")</f>
      </c>
      <c r="BX2" s="208"/>
      <c r="BY2" s="208">
        <f>IF(OR(BY4=1,BY4=2,BY4=14,BY4=15,BY4=27,BY4=28,BY4=40,BY4=41),YEAR(MIN(BY3,BZ3)),"")</f>
      </c>
      <c r="BZ2" s="208"/>
      <c r="CA2" s="208">
        <f>IF(OR(CA4=1,CA4=2,CA4=14,CA4=15,CA4=27,CA4=28,CA4=40,CA4=41),YEAR(MIN(CA3,CB3)),"")</f>
      </c>
      <c r="CB2" s="208"/>
      <c r="CC2" s="208">
        <f>IF(OR(CC4=1,CC4=2,CC4=14,CC4=15,CC4=27,CC4=28,CC4=40,CC4=41),YEAR(MIN(CC3,CD3)),"")</f>
      </c>
      <c r="CD2" s="208"/>
      <c r="CE2" s="208">
        <f>IF(OR(CE4=1,CE4=2,CE4=14,CE4=15,CE4=27,CE4=28,CE4=40,CE4=41),YEAR(MIN(CE3,CF3)),"")</f>
      </c>
      <c r="CF2" s="208"/>
      <c r="CG2" s="208">
        <f>IF(OR(CG4=1,CG4=2,CG4=14,CG4=15,CG4=27,CG4=28,CG4=40,CG4=41),YEAR(MIN(CG3,CH3)),"")</f>
        <v>2021</v>
      </c>
      <c r="CH2" s="208"/>
      <c r="CI2" s="208">
        <f>IF(OR(CI4=1,CI4=2,CI4=14,CI4=15,CI4=27,CI4=28,CI4=40,CI4=41),YEAR(MIN(CI3,CJ3)),"")</f>
      </c>
      <c r="CJ2" s="208"/>
      <c r="CK2" s="208">
        <f>IF(OR(CK4=1,CK4=2,CK4=14,CK4=15,CK4=27,CK4=28,CK4=40,CK4=41),YEAR(MIN(CK3,CL3)),"")</f>
      </c>
      <c r="CL2" s="208"/>
      <c r="CM2" s="208">
        <f>IF(OR(CM4=1,CM4=2,CM4=14,CM4=15,CM4=27,CM4=28,CM4=40,CM4=41),YEAR(MIN(CM3,CN3)),"")</f>
      </c>
      <c r="CN2" s="208"/>
      <c r="CO2" s="208">
        <f>IF(OR(CO4=1,CO4=2,CO4=14,CO4=15,CO4=27,CO4=28,CO4=40,CO4=41),YEAR(MIN(CO3,CP3)),"")</f>
      </c>
      <c r="CP2" s="208"/>
      <c r="CQ2" s="208">
        <f>IF(OR(CQ4=1,CQ4=2,CQ4=14,CQ4=15,CQ4=27,CQ4=28,CQ4=40,CQ4=41),YEAR(MIN(CQ3,CR3)),"")</f>
      </c>
      <c r="CR2" s="208"/>
      <c r="CS2" s="208">
        <f>IF(OR(CS4=1,CS4=2,CS4=14,CS4=15,CS4=27,CS4=28,CS4=40,CS4=41),YEAR(MIN(CS3,CT3)),"")</f>
        <v>2021</v>
      </c>
      <c r="CT2" s="208"/>
      <c r="CU2" s="208">
        <f>IF(OR(CU4=1,CU4=2,CU4=14,CU4=15,CU4=27,CU4=28,CU4=40,CU4=41),YEAR(MIN(CU3,CV3)),"")</f>
      </c>
      <c r="CV2" s="208"/>
      <c r="CW2" s="208">
        <f>IF(OR(CW4=1,CW4=2,CW4=14,CW4=15,CW4=27,CW4=28,CW4=40,CW4=41),YEAR(MIN(CW3,CX3)),"")</f>
      </c>
      <c r="CX2" s="208"/>
      <c r="CY2" s="208">
        <f>IF(OR(CY4=1,CY4=2,CY4=14,CY4=15,CY4=27,CY4=28,CY4=40,CY4=41),YEAR(MIN(CY3,CZ3)),"")</f>
      </c>
      <c r="CZ2" s="208"/>
      <c r="DA2" s="208">
        <f>IF(OR(DA4=1,DA4=2,DA4=14,DA4=15,DA4=27,DA4=28,DA4=40,DA4=41),YEAR(MIN(DA3,DB3)),"")</f>
      </c>
      <c r="DB2" s="208"/>
      <c r="DC2" s="208">
        <f>IF(OR(DC4=1,DC4=2,DC4=14,DC4=15,DC4=27,DC4=28,DC4=40,DC4=41),YEAR(MIN(DC3,DD3)),"")</f>
      </c>
      <c r="DD2" s="208"/>
      <c r="DE2" s="208">
        <f>IF(OR(DE4=1,DE4=2,DE4=14,DE4=15,DE4=27,DE4=28,DE4=40,DE4=41),YEAR(MIN(DE3,DF3)),"")</f>
      </c>
      <c r="DF2" s="208"/>
      <c r="DG2" s="208">
        <f>IF(OR(DG4=1,DG4=2,DG4=14,DG4=15,DG4=27,DG4=28,DG4=40,DG4=41),YEAR(MIN(DG3,DH3)),"")</f>
        <v>2021</v>
      </c>
      <c r="DH2" s="208"/>
      <c r="DI2" s="208">
        <f>IF(OR(DI4=1,DI4=2,DI4=14,DI4=15,DI4=27,DI4=28,DI4=40,DI4=41),YEAR(MIN(DI3,DJ3)),"")</f>
      </c>
      <c r="DJ2" s="208"/>
      <c r="DK2" s="208">
        <f>IF(OR(DK4=1,DK4=2,DK4=14,DK4=15,DK4=27,DK4=28,DK4=40,DK4=41),YEAR(MIN(DK3,DL3)),"")</f>
      </c>
      <c r="DL2" s="208"/>
      <c r="DM2" s="208">
        <f>IF(OR(DM4=1,DM4=2,DM4=14,DM4=15,DM4=27,DM4=28,DM4=40,DM4=41),YEAR(MIN(DM3,DN3)),"")</f>
      </c>
      <c r="DN2" s="208"/>
      <c r="DO2" s="208">
        <f>IF(OR(DO4=1,DO4=2,DO4=14,DO4=15,DO4=27,DO4=28,DO4=40,DO4=41),YEAR(MIN(DO3,DP3)),"")</f>
      </c>
      <c r="DP2" s="208"/>
      <c r="DQ2" s="208">
        <f>IF(OR(DQ4=1,DQ4=2,DQ4=14,DQ4=15,DQ4=27,DQ4=28,DQ4=40,DQ4=41),YEAR(MIN(DQ3,DR3)),"")</f>
      </c>
      <c r="DR2" s="208"/>
      <c r="DS2" s="208">
        <f>IF(OR(DS4=1,DS4=2,DS4=14,DS4=15,DS4=27,DS4=28,DS4=40,DS4=41),YEAR(MIN(DS3,DT3)),"")</f>
        <v>2021</v>
      </c>
      <c r="DT2" s="208"/>
      <c r="DU2" s="208">
        <f>IF(OR(DU4=1,DU4=2,DU4=14,DU4=15,DU4=27,DU4=28,DU4=40,DU4=41),YEAR(MIN(DU3,DV3)),"")</f>
      </c>
      <c r="DV2" s="208"/>
      <c r="DW2" s="208">
        <f>IF(OR(DW4=1,DW4=2,DW4=14,DW4=15,DW4=27,DW4=28,DW4=40,DW4=41),YEAR(MIN(DW3,DX3)),"")</f>
      </c>
      <c r="DX2" s="208"/>
      <c r="DY2" s="208">
        <f>IF(OR(DY4=1,DY4=2,DY4=14,DY4=15,DY4=27,DY4=28,DY4=40,DY4=41),YEAR(MIN(DY3,DZ3)),"")</f>
      </c>
      <c r="DZ2" s="208"/>
      <c r="EA2" s="208">
        <f>IF(OR(EA4=1,EA4=2,EA4=14,EA4=15,EA4=27,EA4=28,EA4=40,EA4=41),YEAR(MIN(EA3,EB3)),"")</f>
      </c>
      <c r="EB2" s="208"/>
      <c r="EC2" s="208">
        <f>IF(OR(EC4=1,EC4=2,EC4=14,EC4=15,EC4=27,EC4=28,EC4=40,EC4=41),YEAR(MIN(EC3,ED3)),"")</f>
      </c>
      <c r="ED2" s="208"/>
      <c r="EE2" s="208">
        <f>IF(OR(EE4=1,EE4=2,EE4=14,EE4=15,EE4=27,EE4=28,EE4=40,EE4=41),YEAR(MIN(EE3,EF3)),"")</f>
      </c>
      <c r="EF2" s="208"/>
      <c r="EG2" s="208">
        <f>IF(OR(EG4=1,EG4=2,EG4=14,EG4=15,EG4=27,EG4=28,EG4=40,EG4=41),YEAR(MIN(EG3,EH3)),"")</f>
        <v>2022</v>
      </c>
      <c r="EH2" s="208"/>
      <c r="EI2" s="208">
        <f>IF(OR(EI4=1,EI4=2,EI4=14,EI4=15,EI4=27,EI4=28,EI4=40,EI4=41),YEAR(MIN(EI3,EJ3)),"")</f>
      </c>
      <c r="EJ2" s="208"/>
      <c r="EK2" s="208">
        <f>IF(OR(EK4=1,EK4=2,EK4=14,EK4=15,EK4=27,EK4=28,EK4=40,EK4=41),YEAR(MIN(EK3,EL3)),"")</f>
      </c>
      <c r="EL2" s="208"/>
      <c r="EM2" s="208">
        <f>IF(OR(EM4=1,EM4=2,EM4=14,EM4=15,EM4=27,EM4=28,EM4=40,EM4=41),YEAR(MIN(EM3,EN3)),"")</f>
      </c>
      <c r="EN2" s="208"/>
      <c r="EO2" s="208">
        <f>IF(OR(EO4=1,EO4=2,EO4=14,EO4=15,EO4=27,EO4=28,EO4=40,EO4=41),YEAR(MIN(EO3,EP3)),"")</f>
      </c>
      <c r="EP2" s="208"/>
      <c r="EQ2" s="208">
        <f>IF(OR(EQ4=1,EQ4=2,EQ4=14,EQ4=15,EQ4=27,EQ4=28,EQ4=40,EQ4=41),YEAR(MIN(EQ3,ER3)),"")</f>
      </c>
      <c r="ER2" s="208"/>
      <c r="ES2" s="208">
        <f>IF(OR(ES4=1,ES4=2,ES4=14,ES4=15,ES4=27,ES4=28,ES4=40,ES4=41),YEAR(MIN(ES3,ET3)),"")</f>
        <v>2022</v>
      </c>
      <c r="ET2" s="208"/>
      <c r="EU2" s="208">
        <f>IF(OR(EU4=1,EU4=2,EU4=14,EU4=15,EU4=27,EU4=28,EU4=40,EU4=41),YEAR(MIN(EU3,EV3)),"")</f>
      </c>
      <c r="EV2" s="208"/>
      <c r="EW2" s="208">
        <f>IF(OR(EW4=1,EW4=2,EW4=14,EW4=15,EW4=27,EW4=28,EW4=40,EW4=41),YEAR(MIN(EW3,EX3)),"")</f>
      </c>
      <c r="EX2" s="208"/>
      <c r="EY2" s="208">
        <f>IF(OR(EY4=1,EY4=2,EY4=14,EY4=15,EY4=27,EY4=28,EY4=40,EY4=41),YEAR(MIN(EY3,EZ3)),"")</f>
      </c>
      <c r="EZ2" s="208"/>
      <c r="FA2" s="208">
        <f>IF(OR(FA4=1,FA4=2,FA4=14,FA4=15,FA4=27,FA4=28,FA4=40,FA4=41),YEAR(MIN(FA3,FB3)),"")</f>
      </c>
      <c r="FB2" s="208"/>
      <c r="FC2" s="208">
        <f>IF(OR(FC4=1,FC4=2,FC4=14,FC4=15,FC4=27,FC4=28,FC4=40,FC4=41),YEAR(MIN(FC3,FD3)),"")</f>
      </c>
      <c r="FD2" s="208"/>
      <c r="FE2" s="208">
        <f>IF(OR(FE4=1,FE4=2,FE4=14,FE4=15,FE4=27,FE4=28,FE4=40,FE4=41),YEAR(MIN(FE3,FF3)),"")</f>
      </c>
      <c r="FF2" s="208"/>
      <c r="FG2" s="208">
        <f>IF(OR(FG4=1,FG4=2,FG4=14,FG4=15,FG4=27,FG4=28,FG4=40,FG4=41),YEAR(MIN(FG3,FH3)),"")</f>
        <v>2022</v>
      </c>
      <c r="FH2" s="208"/>
      <c r="FI2" s="208">
        <f>IF(OR(FI4=1,FI4=2,FI4=14,FI4=15,FI4=27,FI4=28,FI4=40,FI4=41),YEAR(MIN(FI3,FJ3)),"")</f>
      </c>
      <c r="FJ2" s="208"/>
      <c r="FK2" s="208">
        <f>IF(OR(FK4=1,FK4=2,FK4=14,FK4=15,FK4=27,FK4=28,FK4=40,FK4=41),YEAR(MIN(FK3,FL3)),"")</f>
      </c>
      <c r="FL2" s="208"/>
      <c r="FM2" s="208">
        <f>IF(OR(FM4=1,FM4=2,FM4=14,FM4=15,FM4=27,FM4=28,FM4=40,FM4=41),YEAR(MIN(FM3,FN3)),"")</f>
      </c>
      <c r="FN2" s="208"/>
      <c r="FO2" s="208">
        <f>IF(OR(FO4=1,FO4=2,FO4=14,FO4=15,FO4=27,FO4=28,FO4=40,FO4=41),YEAR(MIN(FO3,FP3)),"")</f>
      </c>
      <c r="FP2" s="210"/>
    </row>
    <row r="3" spans="1:172" ht="24.75" customHeight="1">
      <c r="A3" s="205" t="s">
        <v>59</v>
      </c>
      <c r="B3" s="207" t="s">
        <v>60</v>
      </c>
      <c r="C3" s="207" t="s">
        <v>61</v>
      </c>
      <c r="D3" s="207" t="s">
        <v>131</v>
      </c>
      <c r="E3" s="207"/>
      <c r="F3" s="207"/>
      <c r="G3" s="207" t="s">
        <v>129</v>
      </c>
      <c r="H3" s="207"/>
      <c r="I3" s="207"/>
      <c r="J3" s="207" t="s">
        <v>130</v>
      </c>
      <c r="K3" s="207"/>
      <c r="L3" s="207" t="s">
        <v>118</v>
      </c>
      <c r="M3" s="207" t="s">
        <v>119</v>
      </c>
      <c r="N3" s="48" t="s">
        <v>121</v>
      </c>
      <c r="O3" s="11">
        <f>D5</f>
        <v>43710</v>
      </c>
      <c r="P3" s="11">
        <f>O3+7</f>
        <v>43717</v>
      </c>
      <c r="Q3" s="11">
        <f aca="true" t="shared" si="0" ref="Q3:CB3">P3+7</f>
        <v>43724</v>
      </c>
      <c r="R3" s="11">
        <f t="shared" si="0"/>
        <v>43731</v>
      </c>
      <c r="S3" s="11">
        <f t="shared" si="0"/>
        <v>43738</v>
      </c>
      <c r="T3" s="11">
        <f t="shared" si="0"/>
        <v>43745</v>
      </c>
      <c r="U3" s="11">
        <f t="shared" si="0"/>
        <v>43752</v>
      </c>
      <c r="V3" s="11">
        <f t="shared" si="0"/>
        <v>43759</v>
      </c>
      <c r="W3" s="11">
        <f t="shared" si="0"/>
        <v>43766</v>
      </c>
      <c r="X3" s="11">
        <f t="shared" si="0"/>
        <v>43773</v>
      </c>
      <c r="Y3" s="11">
        <f t="shared" si="0"/>
        <v>43780</v>
      </c>
      <c r="Z3" s="11">
        <f t="shared" si="0"/>
        <v>43787</v>
      </c>
      <c r="AA3" s="11">
        <f t="shared" si="0"/>
        <v>43794</v>
      </c>
      <c r="AB3" s="11">
        <f t="shared" si="0"/>
        <v>43801</v>
      </c>
      <c r="AC3" s="11">
        <f t="shared" si="0"/>
        <v>43808</v>
      </c>
      <c r="AD3" s="11">
        <f t="shared" si="0"/>
        <v>43815</v>
      </c>
      <c r="AE3" s="11">
        <f t="shared" si="0"/>
        <v>43822</v>
      </c>
      <c r="AF3" s="11">
        <f t="shared" si="0"/>
        <v>43829</v>
      </c>
      <c r="AG3" s="11">
        <f t="shared" si="0"/>
        <v>43836</v>
      </c>
      <c r="AH3" s="11">
        <f t="shared" si="0"/>
        <v>43843</v>
      </c>
      <c r="AI3" s="11">
        <f t="shared" si="0"/>
        <v>43850</v>
      </c>
      <c r="AJ3" s="11">
        <f t="shared" si="0"/>
        <v>43857</v>
      </c>
      <c r="AK3" s="11">
        <f t="shared" si="0"/>
        <v>43864</v>
      </c>
      <c r="AL3" s="11">
        <f t="shared" si="0"/>
        <v>43871</v>
      </c>
      <c r="AM3" s="11">
        <f t="shared" si="0"/>
        <v>43878</v>
      </c>
      <c r="AN3" s="11">
        <f t="shared" si="0"/>
        <v>43885</v>
      </c>
      <c r="AO3" s="11">
        <f t="shared" si="0"/>
        <v>43892</v>
      </c>
      <c r="AP3" s="11">
        <f t="shared" si="0"/>
        <v>43899</v>
      </c>
      <c r="AQ3" s="11">
        <f t="shared" si="0"/>
        <v>43906</v>
      </c>
      <c r="AR3" s="11">
        <f t="shared" si="0"/>
        <v>43913</v>
      </c>
      <c r="AS3" s="11">
        <f t="shared" si="0"/>
        <v>43920</v>
      </c>
      <c r="AT3" s="11">
        <f t="shared" si="0"/>
        <v>43927</v>
      </c>
      <c r="AU3" s="11">
        <f t="shared" si="0"/>
        <v>43934</v>
      </c>
      <c r="AV3" s="11">
        <f t="shared" si="0"/>
        <v>43941</v>
      </c>
      <c r="AW3" s="11">
        <f t="shared" si="0"/>
        <v>43948</v>
      </c>
      <c r="AX3" s="11">
        <f t="shared" si="0"/>
        <v>43955</v>
      </c>
      <c r="AY3" s="11">
        <f t="shared" si="0"/>
        <v>43962</v>
      </c>
      <c r="AZ3" s="11">
        <f t="shared" si="0"/>
        <v>43969</v>
      </c>
      <c r="BA3" s="11">
        <f t="shared" si="0"/>
        <v>43976</v>
      </c>
      <c r="BB3" s="11">
        <f t="shared" si="0"/>
        <v>43983</v>
      </c>
      <c r="BC3" s="11">
        <f t="shared" si="0"/>
        <v>43990</v>
      </c>
      <c r="BD3" s="11">
        <f t="shared" si="0"/>
        <v>43997</v>
      </c>
      <c r="BE3" s="11">
        <f t="shared" si="0"/>
        <v>44004</v>
      </c>
      <c r="BF3" s="11">
        <f t="shared" si="0"/>
        <v>44011</v>
      </c>
      <c r="BG3" s="11">
        <f t="shared" si="0"/>
        <v>44018</v>
      </c>
      <c r="BH3" s="11">
        <f t="shared" si="0"/>
        <v>44025</v>
      </c>
      <c r="BI3" s="11">
        <f t="shared" si="0"/>
        <v>44032</v>
      </c>
      <c r="BJ3" s="11">
        <f t="shared" si="0"/>
        <v>44039</v>
      </c>
      <c r="BK3" s="11">
        <f t="shared" si="0"/>
        <v>44046</v>
      </c>
      <c r="BL3" s="11">
        <f t="shared" si="0"/>
        <v>44053</v>
      </c>
      <c r="BM3" s="11">
        <f t="shared" si="0"/>
        <v>44060</v>
      </c>
      <c r="BN3" s="11">
        <f t="shared" si="0"/>
        <v>44067</v>
      </c>
      <c r="BO3" s="11">
        <f t="shared" si="0"/>
        <v>44074</v>
      </c>
      <c r="BP3" s="11">
        <f t="shared" si="0"/>
        <v>44081</v>
      </c>
      <c r="BQ3" s="11">
        <f t="shared" si="0"/>
        <v>44088</v>
      </c>
      <c r="BR3" s="11">
        <f t="shared" si="0"/>
        <v>44095</v>
      </c>
      <c r="BS3" s="11">
        <f t="shared" si="0"/>
        <v>44102</v>
      </c>
      <c r="BT3" s="11">
        <f t="shared" si="0"/>
        <v>44109</v>
      </c>
      <c r="BU3" s="11">
        <f t="shared" si="0"/>
        <v>44116</v>
      </c>
      <c r="BV3" s="11">
        <f t="shared" si="0"/>
        <v>44123</v>
      </c>
      <c r="BW3" s="11">
        <f t="shared" si="0"/>
        <v>44130</v>
      </c>
      <c r="BX3" s="11">
        <f t="shared" si="0"/>
        <v>44137</v>
      </c>
      <c r="BY3" s="11">
        <f t="shared" si="0"/>
        <v>44144</v>
      </c>
      <c r="BZ3" s="11">
        <f t="shared" si="0"/>
        <v>44151</v>
      </c>
      <c r="CA3" s="11">
        <f t="shared" si="0"/>
        <v>44158</v>
      </c>
      <c r="CB3" s="11">
        <f t="shared" si="0"/>
        <v>44165</v>
      </c>
      <c r="CC3" s="11">
        <f aca="true" t="shared" si="1" ref="CC3:EN3">CB3+7</f>
        <v>44172</v>
      </c>
      <c r="CD3" s="11">
        <f t="shared" si="1"/>
        <v>44179</v>
      </c>
      <c r="CE3" s="11">
        <f t="shared" si="1"/>
        <v>44186</v>
      </c>
      <c r="CF3" s="11">
        <f t="shared" si="1"/>
        <v>44193</v>
      </c>
      <c r="CG3" s="11">
        <f t="shared" si="1"/>
        <v>44200</v>
      </c>
      <c r="CH3" s="11">
        <f t="shared" si="1"/>
        <v>44207</v>
      </c>
      <c r="CI3" s="11">
        <f t="shared" si="1"/>
        <v>44214</v>
      </c>
      <c r="CJ3" s="11">
        <f t="shared" si="1"/>
        <v>44221</v>
      </c>
      <c r="CK3" s="11">
        <f t="shared" si="1"/>
        <v>44228</v>
      </c>
      <c r="CL3" s="11">
        <f t="shared" si="1"/>
        <v>44235</v>
      </c>
      <c r="CM3" s="11">
        <f t="shared" si="1"/>
        <v>44242</v>
      </c>
      <c r="CN3" s="11">
        <f t="shared" si="1"/>
        <v>44249</v>
      </c>
      <c r="CO3" s="11">
        <f t="shared" si="1"/>
        <v>44256</v>
      </c>
      <c r="CP3" s="11">
        <f t="shared" si="1"/>
        <v>44263</v>
      </c>
      <c r="CQ3" s="11">
        <f t="shared" si="1"/>
        <v>44270</v>
      </c>
      <c r="CR3" s="11">
        <f t="shared" si="1"/>
        <v>44277</v>
      </c>
      <c r="CS3" s="11">
        <f t="shared" si="1"/>
        <v>44284</v>
      </c>
      <c r="CT3" s="11">
        <f t="shared" si="1"/>
        <v>44291</v>
      </c>
      <c r="CU3" s="11">
        <f t="shared" si="1"/>
        <v>44298</v>
      </c>
      <c r="CV3" s="11">
        <f t="shared" si="1"/>
        <v>44305</v>
      </c>
      <c r="CW3" s="11">
        <f t="shared" si="1"/>
        <v>44312</v>
      </c>
      <c r="CX3" s="11">
        <f t="shared" si="1"/>
        <v>44319</v>
      </c>
      <c r="CY3" s="11">
        <f t="shared" si="1"/>
        <v>44326</v>
      </c>
      <c r="CZ3" s="11">
        <f t="shared" si="1"/>
        <v>44333</v>
      </c>
      <c r="DA3" s="11">
        <f t="shared" si="1"/>
        <v>44340</v>
      </c>
      <c r="DB3" s="11">
        <f t="shared" si="1"/>
        <v>44347</v>
      </c>
      <c r="DC3" s="11">
        <f t="shared" si="1"/>
        <v>44354</v>
      </c>
      <c r="DD3" s="11">
        <f t="shared" si="1"/>
        <v>44361</v>
      </c>
      <c r="DE3" s="11">
        <f t="shared" si="1"/>
        <v>44368</v>
      </c>
      <c r="DF3" s="11">
        <f t="shared" si="1"/>
        <v>44375</v>
      </c>
      <c r="DG3" s="11">
        <f t="shared" si="1"/>
        <v>44382</v>
      </c>
      <c r="DH3" s="11">
        <f t="shared" si="1"/>
        <v>44389</v>
      </c>
      <c r="DI3" s="11">
        <f t="shared" si="1"/>
        <v>44396</v>
      </c>
      <c r="DJ3" s="11">
        <f t="shared" si="1"/>
        <v>44403</v>
      </c>
      <c r="DK3" s="11">
        <f t="shared" si="1"/>
        <v>44410</v>
      </c>
      <c r="DL3" s="11">
        <f t="shared" si="1"/>
        <v>44417</v>
      </c>
      <c r="DM3" s="11">
        <f t="shared" si="1"/>
        <v>44424</v>
      </c>
      <c r="DN3" s="11">
        <f t="shared" si="1"/>
        <v>44431</v>
      </c>
      <c r="DO3" s="11">
        <f t="shared" si="1"/>
        <v>44438</v>
      </c>
      <c r="DP3" s="11">
        <f t="shared" si="1"/>
        <v>44445</v>
      </c>
      <c r="DQ3" s="11">
        <f t="shared" si="1"/>
        <v>44452</v>
      </c>
      <c r="DR3" s="11">
        <f t="shared" si="1"/>
        <v>44459</v>
      </c>
      <c r="DS3" s="11">
        <f t="shared" si="1"/>
        <v>44466</v>
      </c>
      <c r="DT3" s="11">
        <f t="shared" si="1"/>
        <v>44473</v>
      </c>
      <c r="DU3" s="11">
        <f t="shared" si="1"/>
        <v>44480</v>
      </c>
      <c r="DV3" s="11">
        <f t="shared" si="1"/>
        <v>44487</v>
      </c>
      <c r="DW3" s="11">
        <f t="shared" si="1"/>
        <v>44494</v>
      </c>
      <c r="DX3" s="11">
        <f t="shared" si="1"/>
        <v>44501</v>
      </c>
      <c r="DY3" s="11">
        <f t="shared" si="1"/>
        <v>44508</v>
      </c>
      <c r="DZ3" s="11">
        <f t="shared" si="1"/>
        <v>44515</v>
      </c>
      <c r="EA3" s="11">
        <f t="shared" si="1"/>
        <v>44522</v>
      </c>
      <c r="EB3" s="11">
        <f t="shared" si="1"/>
        <v>44529</v>
      </c>
      <c r="EC3" s="11">
        <f t="shared" si="1"/>
        <v>44536</v>
      </c>
      <c r="ED3" s="11">
        <f t="shared" si="1"/>
        <v>44543</v>
      </c>
      <c r="EE3" s="11">
        <f t="shared" si="1"/>
        <v>44550</v>
      </c>
      <c r="EF3" s="11">
        <f t="shared" si="1"/>
        <v>44557</v>
      </c>
      <c r="EG3" s="11">
        <f t="shared" si="1"/>
        <v>44564</v>
      </c>
      <c r="EH3" s="11">
        <f t="shared" si="1"/>
        <v>44571</v>
      </c>
      <c r="EI3" s="11">
        <f t="shared" si="1"/>
        <v>44578</v>
      </c>
      <c r="EJ3" s="11">
        <f t="shared" si="1"/>
        <v>44585</v>
      </c>
      <c r="EK3" s="11">
        <f t="shared" si="1"/>
        <v>44592</v>
      </c>
      <c r="EL3" s="11">
        <f t="shared" si="1"/>
        <v>44599</v>
      </c>
      <c r="EM3" s="11">
        <f t="shared" si="1"/>
        <v>44606</v>
      </c>
      <c r="EN3" s="11">
        <f t="shared" si="1"/>
        <v>44613</v>
      </c>
      <c r="EO3" s="11">
        <f aca="true" t="shared" si="2" ref="EO3:FO3">EN3+7</f>
        <v>44620</v>
      </c>
      <c r="EP3" s="11">
        <f t="shared" si="2"/>
        <v>44627</v>
      </c>
      <c r="EQ3" s="11">
        <f t="shared" si="2"/>
        <v>44634</v>
      </c>
      <c r="ER3" s="11">
        <f t="shared" si="2"/>
        <v>44641</v>
      </c>
      <c r="ES3" s="11">
        <f t="shared" si="2"/>
        <v>44648</v>
      </c>
      <c r="ET3" s="11">
        <f t="shared" si="2"/>
        <v>44655</v>
      </c>
      <c r="EU3" s="11">
        <f t="shared" si="2"/>
        <v>44662</v>
      </c>
      <c r="EV3" s="11">
        <f t="shared" si="2"/>
        <v>44669</v>
      </c>
      <c r="EW3" s="11">
        <f t="shared" si="2"/>
        <v>44676</v>
      </c>
      <c r="EX3" s="11">
        <f t="shared" si="2"/>
        <v>44683</v>
      </c>
      <c r="EY3" s="11">
        <f t="shared" si="2"/>
        <v>44690</v>
      </c>
      <c r="EZ3" s="11">
        <f t="shared" si="2"/>
        <v>44697</v>
      </c>
      <c r="FA3" s="11">
        <f t="shared" si="2"/>
        <v>44704</v>
      </c>
      <c r="FB3" s="11">
        <f t="shared" si="2"/>
        <v>44711</v>
      </c>
      <c r="FC3" s="11">
        <f t="shared" si="2"/>
        <v>44718</v>
      </c>
      <c r="FD3" s="11">
        <f t="shared" si="2"/>
        <v>44725</v>
      </c>
      <c r="FE3" s="11">
        <f t="shared" si="2"/>
        <v>44732</v>
      </c>
      <c r="FF3" s="11">
        <f t="shared" si="2"/>
        <v>44739</v>
      </c>
      <c r="FG3" s="11">
        <f t="shared" si="2"/>
        <v>44746</v>
      </c>
      <c r="FH3" s="11">
        <f t="shared" si="2"/>
        <v>44753</v>
      </c>
      <c r="FI3" s="11">
        <f t="shared" si="2"/>
        <v>44760</v>
      </c>
      <c r="FJ3" s="11">
        <f t="shared" si="2"/>
        <v>44767</v>
      </c>
      <c r="FK3" s="11">
        <f t="shared" si="2"/>
        <v>44774</v>
      </c>
      <c r="FL3" s="11">
        <f t="shared" si="2"/>
        <v>44781</v>
      </c>
      <c r="FM3" s="11">
        <f t="shared" si="2"/>
        <v>44788</v>
      </c>
      <c r="FN3" s="11">
        <f t="shared" si="2"/>
        <v>44795</v>
      </c>
      <c r="FO3" s="11">
        <f t="shared" si="2"/>
        <v>44802</v>
      </c>
      <c r="FP3" s="51"/>
    </row>
    <row r="4" spans="1:172" ht="22.5">
      <c r="A4" s="206"/>
      <c r="B4" s="207"/>
      <c r="C4" s="207"/>
      <c r="D4" s="38" t="s">
        <v>127</v>
      </c>
      <c r="E4" s="38" t="s">
        <v>128</v>
      </c>
      <c r="F4" s="38" t="s">
        <v>123</v>
      </c>
      <c r="G4" s="38" t="s">
        <v>127</v>
      </c>
      <c r="H4" s="38" t="s">
        <v>128</v>
      </c>
      <c r="I4" s="38" t="s">
        <v>123</v>
      </c>
      <c r="J4" s="38" t="s">
        <v>125</v>
      </c>
      <c r="K4" s="38" t="s">
        <v>126</v>
      </c>
      <c r="L4" s="207"/>
      <c r="M4" s="207"/>
      <c r="N4" s="48" t="s">
        <v>122</v>
      </c>
      <c r="O4" s="12">
        <f>WEEKNUM(D5)</f>
        <v>36</v>
      </c>
      <c r="P4" s="12">
        <f>IF(O4+1&lt;=52,O4+1,1)</f>
        <v>37</v>
      </c>
      <c r="Q4" s="12">
        <f aca="true" t="shared" si="3" ref="Q4:CB4">IF(P4+1&lt;=52,P4+1,1)</f>
        <v>38</v>
      </c>
      <c r="R4" s="12">
        <f t="shared" si="3"/>
        <v>39</v>
      </c>
      <c r="S4" s="12">
        <f t="shared" si="3"/>
        <v>40</v>
      </c>
      <c r="T4" s="12">
        <f t="shared" si="3"/>
        <v>41</v>
      </c>
      <c r="U4" s="12">
        <f t="shared" si="3"/>
        <v>42</v>
      </c>
      <c r="V4" s="12">
        <f t="shared" si="3"/>
        <v>43</v>
      </c>
      <c r="W4" s="12">
        <f t="shared" si="3"/>
        <v>44</v>
      </c>
      <c r="X4" s="12">
        <f t="shared" si="3"/>
        <v>45</v>
      </c>
      <c r="Y4" s="12">
        <f t="shared" si="3"/>
        <v>46</v>
      </c>
      <c r="Z4" s="12">
        <f t="shared" si="3"/>
        <v>47</v>
      </c>
      <c r="AA4" s="12">
        <f t="shared" si="3"/>
        <v>48</v>
      </c>
      <c r="AB4" s="12">
        <f t="shared" si="3"/>
        <v>49</v>
      </c>
      <c r="AC4" s="12">
        <f t="shared" si="3"/>
        <v>50</v>
      </c>
      <c r="AD4" s="12">
        <f t="shared" si="3"/>
        <v>51</v>
      </c>
      <c r="AE4" s="12">
        <f t="shared" si="3"/>
        <v>52</v>
      </c>
      <c r="AF4" s="12">
        <f t="shared" si="3"/>
        <v>1</v>
      </c>
      <c r="AG4" s="12">
        <f t="shared" si="3"/>
        <v>2</v>
      </c>
      <c r="AH4" s="12">
        <f t="shared" si="3"/>
        <v>3</v>
      </c>
      <c r="AI4" s="12">
        <f t="shared" si="3"/>
        <v>4</v>
      </c>
      <c r="AJ4" s="12">
        <f t="shared" si="3"/>
        <v>5</v>
      </c>
      <c r="AK4" s="12">
        <f t="shared" si="3"/>
        <v>6</v>
      </c>
      <c r="AL4" s="12">
        <f t="shared" si="3"/>
        <v>7</v>
      </c>
      <c r="AM4" s="12">
        <f t="shared" si="3"/>
        <v>8</v>
      </c>
      <c r="AN4" s="12">
        <f t="shared" si="3"/>
        <v>9</v>
      </c>
      <c r="AO4" s="12">
        <f t="shared" si="3"/>
        <v>10</v>
      </c>
      <c r="AP4" s="12">
        <f t="shared" si="3"/>
        <v>11</v>
      </c>
      <c r="AQ4" s="12">
        <f t="shared" si="3"/>
        <v>12</v>
      </c>
      <c r="AR4" s="12">
        <f t="shared" si="3"/>
        <v>13</v>
      </c>
      <c r="AS4" s="12">
        <f t="shared" si="3"/>
        <v>14</v>
      </c>
      <c r="AT4" s="12">
        <f t="shared" si="3"/>
        <v>15</v>
      </c>
      <c r="AU4" s="12">
        <f t="shared" si="3"/>
        <v>16</v>
      </c>
      <c r="AV4" s="12">
        <f t="shared" si="3"/>
        <v>17</v>
      </c>
      <c r="AW4" s="12">
        <f t="shared" si="3"/>
        <v>18</v>
      </c>
      <c r="AX4" s="12">
        <f t="shared" si="3"/>
        <v>19</v>
      </c>
      <c r="AY4" s="12">
        <f t="shared" si="3"/>
        <v>20</v>
      </c>
      <c r="AZ4" s="12">
        <f t="shared" si="3"/>
        <v>21</v>
      </c>
      <c r="BA4" s="12">
        <f t="shared" si="3"/>
        <v>22</v>
      </c>
      <c r="BB4" s="12">
        <f t="shared" si="3"/>
        <v>23</v>
      </c>
      <c r="BC4" s="12">
        <f t="shared" si="3"/>
        <v>24</v>
      </c>
      <c r="BD4" s="12">
        <f t="shared" si="3"/>
        <v>25</v>
      </c>
      <c r="BE4" s="12">
        <f t="shared" si="3"/>
        <v>26</v>
      </c>
      <c r="BF4" s="12">
        <f t="shared" si="3"/>
        <v>27</v>
      </c>
      <c r="BG4" s="12">
        <f t="shared" si="3"/>
        <v>28</v>
      </c>
      <c r="BH4" s="12">
        <f t="shared" si="3"/>
        <v>29</v>
      </c>
      <c r="BI4" s="12">
        <f t="shared" si="3"/>
        <v>30</v>
      </c>
      <c r="BJ4" s="12">
        <f t="shared" si="3"/>
        <v>31</v>
      </c>
      <c r="BK4" s="12">
        <f t="shared" si="3"/>
        <v>32</v>
      </c>
      <c r="BL4" s="12">
        <f t="shared" si="3"/>
        <v>33</v>
      </c>
      <c r="BM4" s="12">
        <f t="shared" si="3"/>
        <v>34</v>
      </c>
      <c r="BN4" s="12">
        <f t="shared" si="3"/>
        <v>35</v>
      </c>
      <c r="BO4" s="12">
        <f t="shared" si="3"/>
        <v>36</v>
      </c>
      <c r="BP4" s="12">
        <f t="shared" si="3"/>
        <v>37</v>
      </c>
      <c r="BQ4" s="12">
        <f t="shared" si="3"/>
        <v>38</v>
      </c>
      <c r="BR4" s="12">
        <f t="shared" si="3"/>
        <v>39</v>
      </c>
      <c r="BS4" s="12">
        <f t="shared" si="3"/>
        <v>40</v>
      </c>
      <c r="BT4" s="12">
        <f t="shared" si="3"/>
        <v>41</v>
      </c>
      <c r="BU4" s="12">
        <f t="shared" si="3"/>
        <v>42</v>
      </c>
      <c r="BV4" s="12">
        <f t="shared" si="3"/>
        <v>43</v>
      </c>
      <c r="BW4" s="12">
        <f t="shared" si="3"/>
        <v>44</v>
      </c>
      <c r="BX4" s="12">
        <f t="shared" si="3"/>
        <v>45</v>
      </c>
      <c r="BY4" s="12">
        <f t="shared" si="3"/>
        <v>46</v>
      </c>
      <c r="BZ4" s="12">
        <f t="shared" si="3"/>
        <v>47</v>
      </c>
      <c r="CA4" s="12">
        <f t="shared" si="3"/>
        <v>48</v>
      </c>
      <c r="CB4" s="12">
        <f t="shared" si="3"/>
        <v>49</v>
      </c>
      <c r="CC4" s="12">
        <f aca="true" t="shared" si="4" ref="CC4:EN4">IF(CB4+1&lt;=52,CB4+1,1)</f>
        <v>50</v>
      </c>
      <c r="CD4" s="12">
        <f t="shared" si="4"/>
        <v>51</v>
      </c>
      <c r="CE4" s="12">
        <f t="shared" si="4"/>
        <v>52</v>
      </c>
      <c r="CF4" s="12">
        <f t="shared" si="4"/>
        <v>1</v>
      </c>
      <c r="CG4" s="12">
        <f t="shared" si="4"/>
        <v>2</v>
      </c>
      <c r="CH4" s="12">
        <f t="shared" si="4"/>
        <v>3</v>
      </c>
      <c r="CI4" s="12">
        <f t="shared" si="4"/>
        <v>4</v>
      </c>
      <c r="CJ4" s="12">
        <f t="shared" si="4"/>
        <v>5</v>
      </c>
      <c r="CK4" s="12">
        <f t="shared" si="4"/>
        <v>6</v>
      </c>
      <c r="CL4" s="12">
        <f t="shared" si="4"/>
        <v>7</v>
      </c>
      <c r="CM4" s="12">
        <f t="shared" si="4"/>
        <v>8</v>
      </c>
      <c r="CN4" s="12">
        <f t="shared" si="4"/>
        <v>9</v>
      </c>
      <c r="CO4" s="12">
        <f t="shared" si="4"/>
        <v>10</v>
      </c>
      <c r="CP4" s="12">
        <f t="shared" si="4"/>
        <v>11</v>
      </c>
      <c r="CQ4" s="12">
        <f t="shared" si="4"/>
        <v>12</v>
      </c>
      <c r="CR4" s="12">
        <f t="shared" si="4"/>
        <v>13</v>
      </c>
      <c r="CS4" s="12">
        <f t="shared" si="4"/>
        <v>14</v>
      </c>
      <c r="CT4" s="12">
        <f t="shared" si="4"/>
        <v>15</v>
      </c>
      <c r="CU4" s="12">
        <f t="shared" si="4"/>
        <v>16</v>
      </c>
      <c r="CV4" s="12">
        <f t="shared" si="4"/>
        <v>17</v>
      </c>
      <c r="CW4" s="12">
        <f t="shared" si="4"/>
        <v>18</v>
      </c>
      <c r="CX4" s="12">
        <f t="shared" si="4"/>
        <v>19</v>
      </c>
      <c r="CY4" s="12">
        <f t="shared" si="4"/>
        <v>20</v>
      </c>
      <c r="CZ4" s="12">
        <f t="shared" si="4"/>
        <v>21</v>
      </c>
      <c r="DA4" s="12">
        <f t="shared" si="4"/>
        <v>22</v>
      </c>
      <c r="DB4" s="12">
        <f t="shared" si="4"/>
        <v>23</v>
      </c>
      <c r="DC4" s="12">
        <f t="shared" si="4"/>
        <v>24</v>
      </c>
      <c r="DD4" s="12">
        <f t="shared" si="4"/>
        <v>25</v>
      </c>
      <c r="DE4" s="12">
        <f t="shared" si="4"/>
        <v>26</v>
      </c>
      <c r="DF4" s="12">
        <f t="shared" si="4"/>
        <v>27</v>
      </c>
      <c r="DG4" s="12">
        <f t="shared" si="4"/>
        <v>28</v>
      </c>
      <c r="DH4" s="12">
        <f t="shared" si="4"/>
        <v>29</v>
      </c>
      <c r="DI4" s="12">
        <f t="shared" si="4"/>
        <v>30</v>
      </c>
      <c r="DJ4" s="12">
        <f t="shared" si="4"/>
        <v>31</v>
      </c>
      <c r="DK4" s="12">
        <f t="shared" si="4"/>
        <v>32</v>
      </c>
      <c r="DL4" s="12">
        <f t="shared" si="4"/>
        <v>33</v>
      </c>
      <c r="DM4" s="12">
        <f t="shared" si="4"/>
        <v>34</v>
      </c>
      <c r="DN4" s="12">
        <f t="shared" si="4"/>
        <v>35</v>
      </c>
      <c r="DO4" s="12">
        <f t="shared" si="4"/>
        <v>36</v>
      </c>
      <c r="DP4" s="12">
        <f t="shared" si="4"/>
        <v>37</v>
      </c>
      <c r="DQ4" s="12">
        <f t="shared" si="4"/>
        <v>38</v>
      </c>
      <c r="DR4" s="12">
        <f t="shared" si="4"/>
        <v>39</v>
      </c>
      <c r="DS4" s="12">
        <f t="shared" si="4"/>
        <v>40</v>
      </c>
      <c r="DT4" s="12">
        <f t="shared" si="4"/>
        <v>41</v>
      </c>
      <c r="DU4" s="12">
        <f t="shared" si="4"/>
        <v>42</v>
      </c>
      <c r="DV4" s="12">
        <f t="shared" si="4"/>
        <v>43</v>
      </c>
      <c r="DW4" s="12">
        <f t="shared" si="4"/>
        <v>44</v>
      </c>
      <c r="DX4" s="12">
        <f t="shared" si="4"/>
        <v>45</v>
      </c>
      <c r="DY4" s="12">
        <f t="shared" si="4"/>
        <v>46</v>
      </c>
      <c r="DZ4" s="12">
        <f t="shared" si="4"/>
        <v>47</v>
      </c>
      <c r="EA4" s="12">
        <f t="shared" si="4"/>
        <v>48</v>
      </c>
      <c r="EB4" s="12">
        <f t="shared" si="4"/>
        <v>49</v>
      </c>
      <c r="EC4" s="12">
        <f t="shared" si="4"/>
        <v>50</v>
      </c>
      <c r="ED4" s="12">
        <f t="shared" si="4"/>
        <v>51</v>
      </c>
      <c r="EE4" s="12">
        <f t="shared" si="4"/>
        <v>52</v>
      </c>
      <c r="EF4" s="12">
        <f t="shared" si="4"/>
        <v>1</v>
      </c>
      <c r="EG4" s="12">
        <f t="shared" si="4"/>
        <v>2</v>
      </c>
      <c r="EH4" s="12">
        <f t="shared" si="4"/>
        <v>3</v>
      </c>
      <c r="EI4" s="12">
        <f t="shared" si="4"/>
        <v>4</v>
      </c>
      <c r="EJ4" s="12">
        <f t="shared" si="4"/>
        <v>5</v>
      </c>
      <c r="EK4" s="12">
        <f t="shared" si="4"/>
        <v>6</v>
      </c>
      <c r="EL4" s="12">
        <f t="shared" si="4"/>
        <v>7</v>
      </c>
      <c r="EM4" s="12">
        <f t="shared" si="4"/>
        <v>8</v>
      </c>
      <c r="EN4" s="12">
        <f t="shared" si="4"/>
        <v>9</v>
      </c>
      <c r="EO4" s="12">
        <f aca="true" t="shared" si="5" ref="EO4:FO4">IF(EN4+1&lt;=52,EN4+1,1)</f>
        <v>10</v>
      </c>
      <c r="EP4" s="12">
        <f t="shared" si="5"/>
        <v>11</v>
      </c>
      <c r="EQ4" s="12">
        <f t="shared" si="5"/>
        <v>12</v>
      </c>
      <c r="ER4" s="12">
        <f t="shared" si="5"/>
        <v>13</v>
      </c>
      <c r="ES4" s="12">
        <f t="shared" si="5"/>
        <v>14</v>
      </c>
      <c r="ET4" s="12">
        <f t="shared" si="5"/>
        <v>15</v>
      </c>
      <c r="EU4" s="12">
        <f t="shared" si="5"/>
        <v>16</v>
      </c>
      <c r="EV4" s="12">
        <f t="shared" si="5"/>
        <v>17</v>
      </c>
      <c r="EW4" s="12">
        <f t="shared" si="5"/>
        <v>18</v>
      </c>
      <c r="EX4" s="12">
        <f t="shared" si="5"/>
        <v>19</v>
      </c>
      <c r="EY4" s="12">
        <f t="shared" si="5"/>
        <v>20</v>
      </c>
      <c r="EZ4" s="12">
        <f t="shared" si="5"/>
        <v>21</v>
      </c>
      <c r="FA4" s="12">
        <f t="shared" si="5"/>
        <v>22</v>
      </c>
      <c r="FB4" s="12">
        <f t="shared" si="5"/>
        <v>23</v>
      </c>
      <c r="FC4" s="12">
        <f t="shared" si="5"/>
        <v>24</v>
      </c>
      <c r="FD4" s="12">
        <f t="shared" si="5"/>
        <v>25</v>
      </c>
      <c r="FE4" s="12">
        <f t="shared" si="5"/>
        <v>26</v>
      </c>
      <c r="FF4" s="12">
        <f t="shared" si="5"/>
        <v>27</v>
      </c>
      <c r="FG4" s="12">
        <f t="shared" si="5"/>
        <v>28</v>
      </c>
      <c r="FH4" s="12">
        <f t="shared" si="5"/>
        <v>29</v>
      </c>
      <c r="FI4" s="12">
        <f t="shared" si="5"/>
        <v>30</v>
      </c>
      <c r="FJ4" s="12">
        <f t="shared" si="5"/>
        <v>31</v>
      </c>
      <c r="FK4" s="12">
        <f t="shared" si="5"/>
        <v>32</v>
      </c>
      <c r="FL4" s="12">
        <f t="shared" si="5"/>
        <v>33</v>
      </c>
      <c r="FM4" s="12">
        <f t="shared" si="5"/>
        <v>34</v>
      </c>
      <c r="FN4" s="12">
        <f t="shared" si="5"/>
        <v>35</v>
      </c>
      <c r="FO4" s="12">
        <f t="shared" si="5"/>
        <v>36</v>
      </c>
      <c r="FP4" s="51"/>
    </row>
    <row r="5" spans="1:172" ht="13.5" customHeight="1">
      <c r="A5" s="40">
        <v>0</v>
      </c>
      <c r="B5" s="41" t="s">
        <v>62</v>
      </c>
      <c r="C5" s="41"/>
      <c r="D5" s="42">
        <f ca="1">IF(SUM(D6:D487)&lt;&gt;0,MIN(D6:D487),TODAY())</f>
        <v>43710</v>
      </c>
      <c r="E5" s="42">
        <f>IF(SUM(E6:E487)&lt;&gt;0,MAX(E6:E487),"")</f>
      </c>
      <c r="F5" s="43">
        <f aca="true" t="shared" si="6" ref="F5:F36">IF(OR(D5="",E5=""),"",NETWORKDAYS(D5,E5))</f>
      </c>
      <c r="G5" s="42">
        <f>IF(SUM(G6:G487)&lt;&gt;0,MIN(G6:G487),"")</f>
      </c>
      <c r="H5" s="42">
        <f>IF(SUM(H6:H487)&lt;&gt;0,MAX(H6:H487),"")</f>
      </c>
      <c r="I5" s="43">
        <f aca="true" t="shared" si="7" ref="I5:I36">IF(OR(G5="",H5=""),"",NETWORKDAYS(G5,H5))</f>
      </c>
      <c r="J5" s="44">
        <f>IF(OR($D5="",$G5=""),"",$G5-$D5)</f>
      </c>
      <c r="K5" s="44">
        <f>IF(OR($E5="",$H5=""),"",$H5-$E5)</f>
      </c>
      <c r="L5" s="45"/>
      <c r="M5" s="46"/>
      <c r="N5" s="39"/>
      <c r="O5" s="52">
        <f aca="true" t="shared" si="8" ref="O5:BZ5">IF(AND($D5&lt;=O$3,$E5&gt;=O$3),1,"")</f>
        <v>1</v>
      </c>
      <c r="P5" s="35">
        <f t="shared" si="8"/>
        <v>1</v>
      </c>
      <c r="Q5" s="35">
        <f t="shared" si="8"/>
        <v>1</v>
      </c>
      <c r="R5" s="35">
        <f t="shared" si="8"/>
        <v>1</v>
      </c>
      <c r="S5" s="35">
        <f t="shared" si="8"/>
        <v>1</v>
      </c>
      <c r="T5" s="35">
        <f t="shared" si="8"/>
        <v>1</v>
      </c>
      <c r="U5" s="35">
        <f t="shared" si="8"/>
        <v>1</v>
      </c>
      <c r="V5" s="35">
        <f t="shared" si="8"/>
        <v>1</v>
      </c>
      <c r="W5" s="35">
        <f t="shared" si="8"/>
        <v>1</v>
      </c>
      <c r="X5" s="35">
        <f t="shared" si="8"/>
        <v>1</v>
      </c>
      <c r="Y5" s="35">
        <f t="shared" si="8"/>
        <v>1</v>
      </c>
      <c r="Z5" s="35">
        <f t="shared" si="8"/>
        <v>1</v>
      </c>
      <c r="AA5" s="35">
        <f t="shared" si="8"/>
        <v>1</v>
      </c>
      <c r="AB5" s="35">
        <f t="shared" si="8"/>
        <v>1</v>
      </c>
      <c r="AC5" s="35">
        <f t="shared" si="8"/>
        <v>1</v>
      </c>
      <c r="AD5" s="35">
        <f t="shared" si="8"/>
        <v>1</v>
      </c>
      <c r="AE5" s="35">
        <f t="shared" si="8"/>
        <v>1</v>
      </c>
      <c r="AF5" s="35">
        <f t="shared" si="8"/>
        <v>1</v>
      </c>
      <c r="AG5" s="35">
        <f t="shared" si="8"/>
        <v>1</v>
      </c>
      <c r="AH5" s="35">
        <f t="shared" si="8"/>
        <v>1</v>
      </c>
      <c r="AI5" s="35">
        <f t="shared" si="8"/>
        <v>1</v>
      </c>
      <c r="AJ5" s="35">
        <f t="shared" si="8"/>
        <v>1</v>
      </c>
      <c r="AK5" s="35">
        <f t="shared" si="8"/>
        <v>1</v>
      </c>
      <c r="AL5" s="35">
        <f t="shared" si="8"/>
        <v>1</v>
      </c>
      <c r="AM5" s="35">
        <f t="shared" si="8"/>
        <v>1</v>
      </c>
      <c r="AN5" s="35">
        <f t="shared" si="8"/>
        <v>1</v>
      </c>
      <c r="AO5" s="35">
        <f t="shared" si="8"/>
        <v>1</v>
      </c>
      <c r="AP5" s="35">
        <f t="shared" si="8"/>
        <v>1</v>
      </c>
      <c r="AQ5" s="35">
        <f t="shared" si="8"/>
        <v>1</v>
      </c>
      <c r="AR5" s="35">
        <f t="shared" si="8"/>
        <v>1</v>
      </c>
      <c r="AS5" s="35">
        <f t="shared" si="8"/>
        <v>1</v>
      </c>
      <c r="AT5" s="35">
        <f t="shared" si="8"/>
        <v>1</v>
      </c>
      <c r="AU5" s="35">
        <f t="shared" si="8"/>
        <v>1</v>
      </c>
      <c r="AV5" s="35">
        <f t="shared" si="8"/>
        <v>1</v>
      </c>
      <c r="AW5" s="35">
        <f t="shared" si="8"/>
        <v>1</v>
      </c>
      <c r="AX5" s="35">
        <f t="shared" si="8"/>
        <v>1</v>
      </c>
      <c r="AY5" s="35">
        <f t="shared" si="8"/>
        <v>1</v>
      </c>
      <c r="AZ5" s="35">
        <f t="shared" si="8"/>
        <v>1</v>
      </c>
      <c r="BA5" s="35">
        <f t="shared" si="8"/>
        <v>1</v>
      </c>
      <c r="BB5" s="35">
        <f t="shared" si="8"/>
        <v>1</v>
      </c>
      <c r="BC5" s="35">
        <f t="shared" si="8"/>
        <v>1</v>
      </c>
      <c r="BD5" s="35">
        <f t="shared" si="8"/>
        <v>1</v>
      </c>
      <c r="BE5" s="35">
        <f t="shared" si="8"/>
        <v>1</v>
      </c>
      <c r="BF5" s="35">
        <f t="shared" si="8"/>
        <v>1</v>
      </c>
      <c r="BG5" s="35">
        <f t="shared" si="8"/>
        <v>1</v>
      </c>
      <c r="BH5" s="35">
        <f t="shared" si="8"/>
        <v>1</v>
      </c>
      <c r="BI5" s="35">
        <f t="shared" si="8"/>
        <v>1</v>
      </c>
      <c r="BJ5" s="35">
        <f t="shared" si="8"/>
        <v>1</v>
      </c>
      <c r="BK5" s="35">
        <f t="shared" si="8"/>
        <v>1</v>
      </c>
      <c r="BL5" s="35">
        <f t="shared" si="8"/>
        <v>1</v>
      </c>
      <c r="BM5" s="35">
        <f t="shared" si="8"/>
        <v>1</v>
      </c>
      <c r="BN5" s="35">
        <f t="shared" si="8"/>
        <v>1</v>
      </c>
      <c r="BO5" s="35">
        <f t="shared" si="8"/>
        <v>1</v>
      </c>
      <c r="BP5" s="35">
        <f t="shared" si="8"/>
        <v>1</v>
      </c>
      <c r="BQ5" s="35">
        <f t="shared" si="8"/>
        <v>1</v>
      </c>
      <c r="BR5" s="35">
        <f t="shared" si="8"/>
        <v>1</v>
      </c>
      <c r="BS5" s="35">
        <f t="shared" si="8"/>
        <v>1</v>
      </c>
      <c r="BT5" s="35">
        <f t="shared" si="8"/>
        <v>1</v>
      </c>
      <c r="BU5" s="35">
        <f t="shared" si="8"/>
        <v>1</v>
      </c>
      <c r="BV5" s="35">
        <f t="shared" si="8"/>
        <v>1</v>
      </c>
      <c r="BW5" s="35">
        <f t="shared" si="8"/>
        <v>1</v>
      </c>
      <c r="BX5" s="35">
        <f t="shared" si="8"/>
        <v>1</v>
      </c>
      <c r="BY5" s="35">
        <f t="shared" si="8"/>
        <v>1</v>
      </c>
      <c r="BZ5" s="35">
        <f t="shared" si="8"/>
        <v>1</v>
      </c>
      <c r="CA5" s="35">
        <f aca="true" t="shared" si="9" ref="CA5:EL5">IF(AND($D5&lt;=CA$3,$E5&gt;=CA$3),1,"")</f>
        <v>1</v>
      </c>
      <c r="CB5" s="35">
        <f t="shared" si="9"/>
        <v>1</v>
      </c>
      <c r="CC5" s="35">
        <f t="shared" si="9"/>
        <v>1</v>
      </c>
      <c r="CD5" s="35">
        <f t="shared" si="9"/>
        <v>1</v>
      </c>
      <c r="CE5" s="35">
        <f t="shared" si="9"/>
        <v>1</v>
      </c>
      <c r="CF5" s="35">
        <f t="shared" si="9"/>
        <v>1</v>
      </c>
      <c r="CG5" s="35">
        <f t="shared" si="9"/>
        <v>1</v>
      </c>
      <c r="CH5" s="35">
        <f t="shared" si="9"/>
        <v>1</v>
      </c>
      <c r="CI5" s="35">
        <f t="shared" si="9"/>
        <v>1</v>
      </c>
      <c r="CJ5" s="35">
        <f t="shared" si="9"/>
        <v>1</v>
      </c>
      <c r="CK5" s="35">
        <f t="shared" si="9"/>
        <v>1</v>
      </c>
      <c r="CL5" s="35">
        <f t="shared" si="9"/>
        <v>1</v>
      </c>
      <c r="CM5" s="35">
        <f t="shared" si="9"/>
        <v>1</v>
      </c>
      <c r="CN5" s="35">
        <f t="shared" si="9"/>
        <v>1</v>
      </c>
      <c r="CO5" s="35">
        <f t="shared" si="9"/>
        <v>1</v>
      </c>
      <c r="CP5" s="35">
        <f t="shared" si="9"/>
        <v>1</v>
      </c>
      <c r="CQ5" s="35">
        <f t="shared" si="9"/>
        <v>1</v>
      </c>
      <c r="CR5" s="35">
        <f t="shared" si="9"/>
        <v>1</v>
      </c>
      <c r="CS5" s="35">
        <f t="shared" si="9"/>
        <v>1</v>
      </c>
      <c r="CT5" s="35">
        <f t="shared" si="9"/>
        <v>1</v>
      </c>
      <c r="CU5" s="35">
        <f t="shared" si="9"/>
        <v>1</v>
      </c>
      <c r="CV5" s="35">
        <f t="shared" si="9"/>
        <v>1</v>
      </c>
      <c r="CW5" s="35">
        <f t="shared" si="9"/>
        <v>1</v>
      </c>
      <c r="CX5" s="35">
        <f t="shared" si="9"/>
        <v>1</v>
      </c>
      <c r="CY5" s="35">
        <f t="shared" si="9"/>
        <v>1</v>
      </c>
      <c r="CZ5" s="35">
        <f t="shared" si="9"/>
        <v>1</v>
      </c>
      <c r="DA5" s="35">
        <f t="shared" si="9"/>
        <v>1</v>
      </c>
      <c r="DB5" s="35">
        <f t="shared" si="9"/>
        <v>1</v>
      </c>
      <c r="DC5" s="35">
        <f t="shared" si="9"/>
        <v>1</v>
      </c>
      <c r="DD5" s="35">
        <f t="shared" si="9"/>
        <v>1</v>
      </c>
      <c r="DE5" s="35">
        <f t="shared" si="9"/>
        <v>1</v>
      </c>
      <c r="DF5" s="35">
        <f t="shared" si="9"/>
        <v>1</v>
      </c>
      <c r="DG5" s="35">
        <f t="shared" si="9"/>
        <v>1</v>
      </c>
      <c r="DH5" s="35">
        <f t="shared" si="9"/>
        <v>1</v>
      </c>
      <c r="DI5" s="35">
        <f t="shared" si="9"/>
        <v>1</v>
      </c>
      <c r="DJ5" s="35">
        <f t="shared" si="9"/>
        <v>1</v>
      </c>
      <c r="DK5" s="35">
        <f t="shared" si="9"/>
        <v>1</v>
      </c>
      <c r="DL5" s="35">
        <f t="shared" si="9"/>
        <v>1</v>
      </c>
      <c r="DM5" s="35">
        <f t="shared" si="9"/>
        <v>1</v>
      </c>
      <c r="DN5" s="35">
        <f t="shared" si="9"/>
        <v>1</v>
      </c>
      <c r="DO5" s="35">
        <f t="shared" si="9"/>
        <v>1</v>
      </c>
      <c r="DP5" s="35">
        <f t="shared" si="9"/>
        <v>1</v>
      </c>
      <c r="DQ5" s="35">
        <f t="shared" si="9"/>
        <v>1</v>
      </c>
      <c r="DR5" s="35">
        <f t="shared" si="9"/>
        <v>1</v>
      </c>
      <c r="DS5" s="35">
        <f t="shared" si="9"/>
        <v>1</v>
      </c>
      <c r="DT5" s="35">
        <f t="shared" si="9"/>
        <v>1</v>
      </c>
      <c r="DU5" s="35">
        <f t="shared" si="9"/>
        <v>1</v>
      </c>
      <c r="DV5" s="35">
        <f t="shared" si="9"/>
        <v>1</v>
      </c>
      <c r="DW5" s="35">
        <f t="shared" si="9"/>
        <v>1</v>
      </c>
      <c r="DX5" s="35">
        <f t="shared" si="9"/>
        <v>1</v>
      </c>
      <c r="DY5" s="35">
        <f t="shared" si="9"/>
        <v>1</v>
      </c>
      <c r="DZ5" s="35">
        <f t="shared" si="9"/>
        <v>1</v>
      </c>
      <c r="EA5" s="35">
        <f t="shared" si="9"/>
        <v>1</v>
      </c>
      <c r="EB5" s="35">
        <f t="shared" si="9"/>
        <v>1</v>
      </c>
      <c r="EC5" s="35">
        <f t="shared" si="9"/>
        <v>1</v>
      </c>
      <c r="ED5" s="35">
        <f t="shared" si="9"/>
        <v>1</v>
      </c>
      <c r="EE5" s="35">
        <f t="shared" si="9"/>
        <v>1</v>
      </c>
      <c r="EF5" s="35">
        <f t="shared" si="9"/>
        <v>1</v>
      </c>
      <c r="EG5" s="35">
        <f t="shared" si="9"/>
        <v>1</v>
      </c>
      <c r="EH5" s="35">
        <f t="shared" si="9"/>
        <v>1</v>
      </c>
      <c r="EI5" s="35">
        <f t="shared" si="9"/>
        <v>1</v>
      </c>
      <c r="EJ5" s="35">
        <f t="shared" si="9"/>
        <v>1</v>
      </c>
      <c r="EK5" s="35">
        <f t="shared" si="9"/>
        <v>1</v>
      </c>
      <c r="EL5" s="35">
        <f t="shared" si="9"/>
        <v>1</v>
      </c>
      <c r="EM5" s="35">
        <f aca="true" t="shared" si="10" ref="EM5:FO5">IF(AND($D5&lt;=EM$3,$E5&gt;=EM$3),1,"")</f>
        <v>1</v>
      </c>
      <c r="EN5" s="35">
        <f t="shared" si="10"/>
        <v>1</v>
      </c>
      <c r="EO5" s="35">
        <f t="shared" si="10"/>
        <v>1</v>
      </c>
      <c r="EP5" s="35">
        <f t="shared" si="10"/>
        <v>1</v>
      </c>
      <c r="EQ5" s="35">
        <f t="shared" si="10"/>
        <v>1</v>
      </c>
      <c r="ER5" s="35">
        <f t="shared" si="10"/>
        <v>1</v>
      </c>
      <c r="ES5" s="35">
        <f t="shared" si="10"/>
        <v>1</v>
      </c>
      <c r="ET5" s="35">
        <f t="shared" si="10"/>
        <v>1</v>
      </c>
      <c r="EU5" s="35">
        <f t="shared" si="10"/>
        <v>1</v>
      </c>
      <c r="EV5" s="35">
        <f t="shared" si="10"/>
        <v>1</v>
      </c>
      <c r="EW5" s="35">
        <f t="shared" si="10"/>
        <v>1</v>
      </c>
      <c r="EX5" s="35">
        <f t="shared" si="10"/>
        <v>1</v>
      </c>
      <c r="EY5" s="35">
        <f t="shared" si="10"/>
        <v>1</v>
      </c>
      <c r="EZ5" s="35">
        <f t="shared" si="10"/>
        <v>1</v>
      </c>
      <c r="FA5" s="35">
        <f t="shared" si="10"/>
        <v>1</v>
      </c>
      <c r="FB5" s="35">
        <f t="shared" si="10"/>
        <v>1</v>
      </c>
      <c r="FC5" s="35">
        <f t="shared" si="10"/>
        <v>1</v>
      </c>
      <c r="FD5" s="35">
        <f t="shared" si="10"/>
        <v>1</v>
      </c>
      <c r="FE5" s="35">
        <f t="shared" si="10"/>
        <v>1</v>
      </c>
      <c r="FF5" s="35">
        <f t="shared" si="10"/>
        <v>1</v>
      </c>
      <c r="FG5" s="35">
        <f t="shared" si="10"/>
        <v>1</v>
      </c>
      <c r="FH5" s="35">
        <f t="shared" si="10"/>
        <v>1</v>
      </c>
      <c r="FI5" s="35">
        <f t="shared" si="10"/>
        <v>1</v>
      </c>
      <c r="FJ5" s="35">
        <f t="shared" si="10"/>
        <v>1</v>
      </c>
      <c r="FK5" s="35">
        <f t="shared" si="10"/>
        <v>1</v>
      </c>
      <c r="FL5" s="35">
        <f t="shared" si="10"/>
        <v>1</v>
      </c>
      <c r="FM5" s="35">
        <f t="shared" si="10"/>
        <v>1</v>
      </c>
      <c r="FN5" s="35">
        <f t="shared" si="10"/>
        <v>1</v>
      </c>
      <c r="FO5" s="35">
        <f t="shared" si="10"/>
        <v>1</v>
      </c>
      <c r="FP5" s="53"/>
    </row>
    <row r="6" spans="1:172" ht="13.5" customHeight="1">
      <c r="A6" s="37">
        <v>1</v>
      </c>
      <c r="B6" s="18" t="s">
        <v>63</v>
      </c>
      <c r="C6" s="18"/>
      <c r="D6" s="22">
        <f>IF(D7="","",MIN(D7:D16))</f>
      </c>
      <c r="E6" s="22">
        <f>IF(E7="","",MAX(E7:E16))</f>
      </c>
      <c r="F6" s="7">
        <f t="shared" si="6"/>
      </c>
      <c r="G6" s="21"/>
      <c r="H6" s="21"/>
      <c r="I6" s="7">
        <f t="shared" si="7"/>
      </c>
      <c r="J6" s="13">
        <f>IF(OR($D6="",$G6=""),"",$G6-$D6)</f>
      </c>
      <c r="K6" s="13">
        <f>IF(OR($E6="",$H6=""),"",$H6-$E6)</f>
      </c>
      <c r="L6" s="23"/>
      <c r="M6" s="47"/>
      <c r="N6" s="39"/>
      <c r="O6" s="54">
        <f>IF(AND($D6&lt;=O$3,$E6&gt;=O$3),1,"")</f>
      </c>
      <c r="P6" s="8">
        <f aca="true" t="shared" si="11" ref="P6:CA6">IF(AND($D6&lt;=P$3,$E6&gt;=P$3),1,"")</f>
      </c>
      <c r="Q6" s="8">
        <f t="shared" si="11"/>
      </c>
      <c r="R6" s="8">
        <f t="shared" si="11"/>
      </c>
      <c r="S6" s="8">
        <f t="shared" si="11"/>
      </c>
      <c r="T6" s="8">
        <f t="shared" si="11"/>
      </c>
      <c r="U6" s="8">
        <f t="shared" si="11"/>
      </c>
      <c r="V6" s="8">
        <f t="shared" si="11"/>
      </c>
      <c r="W6" s="8">
        <f t="shared" si="11"/>
      </c>
      <c r="X6" s="8">
        <f t="shared" si="11"/>
      </c>
      <c r="Y6" s="8">
        <f t="shared" si="11"/>
      </c>
      <c r="Z6" s="8">
        <f t="shared" si="11"/>
      </c>
      <c r="AA6" s="8">
        <f t="shared" si="11"/>
      </c>
      <c r="AB6" s="8">
        <f t="shared" si="11"/>
      </c>
      <c r="AC6" s="8">
        <f t="shared" si="11"/>
      </c>
      <c r="AD6" s="8">
        <f t="shared" si="11"/>
      </c>
      <c r="AE6" s="8">
        <f t="shared" si="11"/>
      </c>
      <c r="AF6" s="8">
        <f t="shared" si="11"/>
      </c>
      <c r="AG6" s="8">
        <f t="shared" si="11"/>
      </c>
      <c r="AH6" s="8">
        <f t="shared" si="11"/>
      </c>
      <c r="AI6" s="8">
        <f t="shared" si="11"/>
      </c>
      <c r="AJ6" s="8">
        <f t="shared" si="11"/>
      </c>
      <c r="AK6" s="8">
        <f t="shared" si="11"/>
      </c>
      <c r="AL6" s="8">
        <f t="shared" si="11"/>
      </c>
      <c r="AM6" s="8">
        <f t="shared" si="11"/>
      </c>
      <c r="AN6" s="8">
        <f t="shared" si="11"/>
      </c>
      <c r="AO6" s="8">
        <f t="shared" si="11"/>
      </c>
      <c r="AP6" s="8">
        <f t="shared" si="11"/>
      </c>
      <c r="AQ6" s="8">
        <f t="shared" si="11"/>
      </c>
      <c r="AR6" s="8">
        <f t="shared" si="11"/>
      </c>
      <c r="AS6" s="8">
        <f t="shared" si="11"/>
      </c>
      <c r="AT6" s="8">
        <f t="shared" si="11"/>
      </c>
      <c r="AU6" s="8">
        <f t="shared" si="11"/>
      </c>
      <c r="AV6" s="8">
        <f t="shared" si="11"/>
      </c>
      <c r="AW6" s="8">
        <f t="shared" si="11"/>
      </c>
      <c r="AX6" s="8">
        <f t="shared" si="11"/>
      </c>
      <c r="AY6" s="8">
        <f t="shared" si="11"/>
      </c>
      <c r="AZ6" s="8">
        <f t="shared" si="11"/>
      </c>
      <c r="BA6" s="8">
        <f t="shared" si="11"/>
      </c>
      <c r="BB6" s="8">
        <f t="shared" si="11"/>
      </c>
      <c r="BC6" s="8">
        <f t="shared" si="11"/>
      </c>
      <c r="BD6" s="8">
        <f t="shared" si="11"/>
      </c>
      <c r="BE6" s="8">
        <f t="shared" si="11"/>
      </c>
      <c r="BF6" s="8">
        <f t="shared" si="11"/>
      </c>
      <c r="BG6" s="8">
        <f t="shared" si="11"/>
      </c>
      <c r="BH6" s="8">
        <f t="shared" si="11"/>
      </c>
      <c r="BI6" s="8">
        <f t="shared" si="11"/>
      </c>
      <c r="BJ6" s="8">
        <f t="shared" si="11"/>
      </c>
      <c r="BK6" s="8">
        <f t="shared" si="11"/>
      </c>
      <c r="BL6" s="8">
        <f t="shared" si="11"/>
      </c>
      <c r="BM6" s="8">
        <f t="shared" si="11"/>
      </c>
      <c r="BN6" s="8">
        <f t="shared" si="11"/>
      </c>
      <c r="BO6" s="8">
        <f t="shared" si="11"/>
      </c>
      <c r="BP6" s="8">
        <f t="shared" si="11"/>
      </c>
      <c r="BQ6" s="8">
        <f t="shared" si="11"/>
      </c>
      <c r="BR6" s="8">
        <f t="shared" si="11"/>
      </c>
      <c r="BS6" s="8">
        <f t="shared" si="11"/>
      </c>
      <c r="BT6" s="8">
        <f t="shared" si="11"/>
      </c>
      <c r="BU6" s="8">
        <f t="shared" si="11"/>
      </c>
      <c r="BV6" s="8">
        <f t="shared" si="11"/>
      </c>
      <c r="BW6" s="8">
        <f t="shared" si="11"/>
      </c>
      <c r="BX6" s="8">
        <f t="shared" si="11"/>
      </c>
      <c r="BY6" s="8">
        <f t="shared" si="11"/>
      </c>
      <c r="BZ6" s="8">
        <f t="shared" si="11"/>
      </c>
      <c r="CA6" s="8">
        <f t="shared" si="11"/>
      </c>
      <c r="CB6" s="8">
        <f aca="true" t="shared" si="12" ref="CB6:EM6">IF(AND($D6&lt;=CB$3,$E6&gt;=CB$3),1,"")</f>
      </c>
      <c r="CC6" s="8">
        <f t="shared" si="12"/>
      </c>
      <c r="CD6" s="8">
        <f t="shared" si="12"/>
      </c>
      <c r="CE6" s="8">
        <f t="shared" si="12"/>
      </c>
      <c r="CF6" s="8">
        <f t="shared" si="12"/>
      </c>
      <c r="CG6" s="8">
        <f t="shared" si="12"/>
      </c>
      <c r="CH6" s="8">
        <f t="shared" si="12"/>
      </c>
      <c r="CI6" s="8">
        <f t="shared" si="12"/>
      </c>
      <c r="CJ6" s="8">
        <f t="shared" si="12"/>
      </c>
      <c r="CK6" s="8">
        <f t="shared" si="12"/>
      </c>
      <c r="CL6" s="8">
        <f t="shared" si="12"/>
      </c>
      <c r="CM6" s="8">
        <f t="shared" si="12"/>
      </c>
      <c r="CN6" s="8">
        <f t="shared" si="12"/>
      </c>
      <c r="CO6" s="8">
        <f t="shared" si="12"/>
      </c>
      <c r="CP6" s="8">
        <f t="shared" si="12"/>
      </c>
      <c r="CQ6" s="8">
        <f t="shared" si="12"/>
      </c>
      <c r="CR6" s="8">
        <f t="shared" si="12"/>
      </c>
      <c r="CS6" s="8">
        <f t="shared" si="12"/>
      </c>
      <c r="CT6" s="8">
        <f t="shared" si="12"/>
      </c>
      <c r="CU6" s="8">
        <f t="shared" si="12"/>
      </c>
      <c r="CV6" s="8">
        <f t="shared" si="12"/>
      </c>
      <c r="CW6" s="8">
        <f t="shared" si="12"/>
      </c>
      <c r="CX6" s="8">
        <f t="shared" si="12"/>
      </c>
      <c r="CY6" s="8">
        <f t="shared" si="12"/>
      </c>
      <c r="CZ6" s="8">
        <f t="shared" si="12"/>
      </c>
      <c r="DA6" s="8">
        <f t="shared" si="12"/>
      </c>
      <c r="DB6" s="8">
        <f t="shared" si="12"/>
      </c>
      <c r="DC6" s="8">
        <f t="shared" si="12"/>
      </c>
      <c r="DD6" s="8">
        <f t="shared" si="12"/>
      </c>
      <c r="DE6" s="8">
        <f t="shared" si="12"/>
      </c>
      <c r="DF6" s="8">
        <f t="shared" si="12"/>
      </c>
      <c r="DG6" s="8">
        <f t="shared" si="12"/>
      </c>
      <c r="DH6" s="8">
        <f t="shared" si="12"/>
      </c>
      <c r="DI6" s="8">
        <f t="shared" si="12"/>
      </c>
      <c r="DJ6" s="8">
        <f t="shared" si="12"/>
      </c>
      <c r="DK6" s="8">
        <f t="shared" si="12"/>
      </c>
      <c r="DL6" s="8">
        <f t="shared" si="12"/>
      </c>
      <c r="DM6" s="8">
        <f t="shared" si="12"/>
      </c>
      <c r="DN6" s="8">
        <f t="shared" si="12"/>
      </c>
      <c r="DO6" s="8">
        <f t="shared" si="12"/>
      </c>
      <c r="DP6" s="8">
        <f t="shared" si="12"/>
      </c>
      <c r="DQ6" s="8">
        <f t="shared" si="12"/>
      </c>
      <c r="DR6" s="8">
        <f t="shared" si="12"/>
      </c>
      <c r="DS6" s="8">
        <f t="shared" si="12"/>
      </c>
      <c r="DT6" s="8">
        <f t="shared" si="12"/>
      </c>
      <c r="DU6" s="8">
        <f t="shared" si="12"/>
      </c>
      <c r="DV6" s="8">
        <f t="shared" si="12"/>
      </c>
      <c r="DW6" s="8">
        <f t="shared" si="12"/>
      </c>
      <c r="DX6" s="8">
        <f t="shared" si="12"/>
      </c>
      <c r="DY6" s="8">
        <f t="shared" si="12"/>
      </c>
      <c r="DZ6" s="8">
        <f t="shared" si="12"/>
      </c>
      <c r="EA6" s="8">
        <f t="shared" si="12"/>
      </c>
      <c r="EB6" s="8">
        <f t="shared" si="12"/>
      </c>
      <c r="EC6" s="8">
        <f t="shared" si="12"/>
      </c>
      <c r="ED6" s="8">
        <f t="shared" si="12"/>
      </c>
      <c r="EE6" s="8">
        <f t="shared" si="12"/>
      </c>
      <c r="EF6" s="8">
        <f t="shared" si="12"/>
      </c>
      <c r="EG6" s="8">
        <f t="shared" si="12"/>
      </c>
      <c r="EH6" s="8">
        <f t="shared" si="12"/>
      </c>
      <c r="EI6" s="8">
        <f t="shared" si="12"/>
      </c>
      <c r="EJ6" s="8">
        <f t="shared" si="12"/>
      </c>
      <c r="EK6" s="8">
        <f t="shared" si="12"/>
      </c>
      <c r="EL6" s="8">
        <f t="shared" si="12"/>
      </c>
      <c r="EM6" s="8">
        <f t="shared" si="12"/>
      </c>
      <c r="EN6" s="8">
        <f aca="true" t="shared" si="13" ref="EN6:FO6">IF(AND($D6&lt;=EN$3,$E6&gt;=EN$3),1,"")</f>
      </c>
      <c r="EO6" s="8">
        <f t="shared" si="13"/>
      </c>
      <c r="EP6" s="8">
        <f t="shared" si="13"/>
      </c>
      <c r="EQ6" s="8">
        <f t="shared" si="13"/>
      </c>
      <c r="ER6" s="8">
        <f t="shared" si="13"/>
      </c>
      <c r="ES6" s="8">
        <f t="shared" si="13"/>
      </c>
      <c r="ET6" s="8">
        <f t="shared" si="13"/>
      </c>
      <c r="EU6" s="8">
        <f t="shared" si="13"/>
      </c>
      <c r="EV6" s="8">
        <f t="shared" si="13"/>
      </c>
      <c r="EW6" s="8">
        <f t="shared" si="13"/>
      </c>
      <c r="EX6" s="8">
        <f t="shared" si="13"/>
      </c>
      <c r="EY6" s="8">
        <f t="shared" si="13"/>
      </c>
      <c r="EZ6" s="8">
        <f t="shared" si="13"/>
      </c>
      <c r="FA6" s="8">
        <f t="shared" si="13"/>
      </c>
      <c r="FB6" s="8">
        <f t="shared" si="13"/>
      </c>
      <c r="FC6" s="8">
        <f t="shared" si="13"/>
      </c>
      <c r="FD6" s="8">
        <f t="shared" si="13"/>
      </c>
      <c r="FE6" s="8">
        <f t="shared" si="13"/>
      </c>
      <c r="FF6" s="8">
        <f t="shared" si="13"/>
      </c>
      <c r="FG6" s="8">
        <f t="shared" si="13"/>
      </c>
      <c r="FH6" s="8">
        <f t="shared" si="13"/>
      </c>
      <c r="FI6" s="8">
        <f t="shared" si="13"/>
      </c>
      <c r="FJ6" s="8">
        <f t="shared" si="13"/>
      </c>
      <c r="FK6" s="8">
        <f t="shared" si="13"/>
      </c>
      <c r="FL6" s="8">
        <f t="shared" si="13"/>
      </c>
      <c r="FM6" s="8">
        <f t="shared" si="13"/>
      </c>
      <c r="FN6" s="8">
        <f t="shared" si="13"/>
      </c>
      <c r="FO6" s="8">
        <f t="shared" si="13"/>
      </c>
      <c r="FP6" s="53"/>
    </row>
    <row r="7" spans="1:172" ht="13.5" customHeight="1" outlineLevel="1">
      <c r="A7" s="36" t="s">
        <v>4</v>
      </c>
      <c r="B7" s="15" t="s">
        <v>64</v>
      </c>
      <c r="C7" s="15"/>
      <c r="D7" s="16"/>
      <c r="E7" s="16"/>
      <c r="F7" s="2">
        <f t="shared" si="6"/>
      </c>
      <c r="G7" s="19"/>
      <c r="H7" s="19"/>
      <c r="I7" s="2">
        <f t="shared" si="7"/>
      </c>
      <c r="J7" s="2">
        <f>IF(OR($D7="",$G7=""),"",$G7-$D7)</f>
      </c>
      <c r="K7" s="2">
        <f>IF(OR($E7="",$H7=""),"",$H7-$E7)</f>
      </c>
      <c r="L7" s="17"/>
      <c r="M7" s="17"/>
      <c r="N7" s="49"/>
      <c r="O7" s="55">
        <f>IF(AND($D7&lt;=O$3,$E7&gt;=O$3),IF($L7="Completed",3,IF($L7="In Progress",2,1)),"")</f>
      </c>
      <c r="P7" s="3">
        <f aca="true" t="shared" si="14" ref="P7:CA10">IF(AND($D7&lt;=P$3,$E7&gt;=P$3),IF($L7="Completed",3,IF($L7="In Progress",2,1)),"")</f>
      </c>
      <c r="Q7" s="3">
        <f t="shared" si="14"/>
      </c>
      <c r="R7" s="3">
        <f t="shared" si="14"/>
      </c>
      <c r="S7" s="3">
        <f t="shared" si="14"/>
      </c>
      <c r="T7" s="3">
        <f t="shared" si="14"/>
      </c>
      <c r="U7" s="3">
        <f t="shared" si="14"/>
      </c>
      <c r="V7" s="3">
        <f t="shared" si="14"/>
      </c>
      <c r="W7" s="3">
        <f t="shared" si="14"/>
      </c>
      <c r="X7" s="3">
        <f t="shared" si="14"/>
      </c>
      <c r="Y7" s="3">
        <f t="shared" si="14"/>
      </c>
      <c r="Z7" s="3">
        <f t="shared" si="14"/>
      </c>
      <c r="AA7" s="3">
        <f t="shared" si="14"/>
      </c>
      <c r="AB7" s="3">
        <f t="shared" si="14"/>
      </c>
      <c r="AC7" s="3">
        <f t="shared" si="14"/>
      </c>
      <c r="AD7" s="3">
        <f t="shared" si="14"/>
      </c>
      <c r="AE7" s="3">
        <f t="shared" si="14"/>
      </c>
      <c r="AF7" s="3">
        <f t="shared" si="14"/>
      </c>
      <c r="AG7" s="3">
        <f t="shared" si="14"/>
      </c>
      <c r="AH7" s="3">
        <f t="shared" si="14"/>
      </c>
      <c r="AI7" s="3">
        <f t="shared" si="14"/>
      </c>
      <c r="AJ7" s="3">
        <f t="shared" si="14"/>
      </c>
      <c r="AK7" s="3">
        <f t="shared" si="14"/>
      </c>
      <c r="AL7" s="3">
        <f t="shared" si="14"/>
      </c>
      <c r="AM7" s="3">
        <f t="shared" si="14"/>
      </c>
      <c r="AN7" s="3">
        <f t="shared" si="14"/>
      </c>
      <c r="AO7" s="3">
        <f t="shared" si="14"/>
      </c>
      <c r="AP7" s="3">
        <f t="shared" si="14"/>
      </c>
      <c r="AQ7" s="3">
        <f t="shared" si="14"/>
      </c>
      <c r="AR7" s="3">
        <f t="shared" si="14"/>
      </c>
      <c r="AS7" s="3">
        <f t="shared" si="14"/>
      </c>
      <c r="AT7" s="3">
        <f t="shared" si="14"/>
      </c>
      <c r="AU7" s="3">
        <f t="shared" si="14"/>
      </c>
      <c r="AV7" s="3">
        <f t="shared" si="14"/>
      </c>
      <c r="AW7" s="3">
        <f t="shared" si="14"/>
      </c>
      <c r="AX7" s="3">
        <f t="shared" si="14"/>
      </c>
      <c r="AY7" s="3">
        <f t="shared" si="14"/>
      </c>
      <c r="AZ7" s="3">
        <f t="shared" si="14"/>
      </c>
      <c r="BA7" s="3">
        <f t="shared" si="14"/>
      </c>
      <c r="BB7" s="3">
        <f t="shared" si="14"/>
      </c>
      <c r="BC7" s="3">
        <f t="shared" si="14"/>
      </c>
      <c r="BD7" s="3">
        <f t="shared" si="14"/>
      </c>
      <c r="BE7" s="3">
        <f t="shared" si="14"/>
      </c>
      <c r="BF7" s="3">
        <f t="shared" si="14"/>
      </c>
      <c r="BG7" s="3">
        <f t="shared" si="14"/>
      </c>
      <c r="BH7" s="3">
        <f t="shared" si="14"/>
      </c>
      <c r="BI7" s="3">
        <f t="shared" si="14"/>
      </c>
      <c r="BJ7" s="3">
        <f t="shared" si="14"/>
      </c>
      <c r="BK7" s="3">
        <f t="shared" si="14"/>
      </c>
      <c r="BL7" s="3">
        <f t="shared" si="14"/>
      </c>
      <c r="BM7" s="3">
        <f t="shared" si="14"/>
      </c>
      <c r="BN7" s="3">
        <f t="shared" si="14"/>
      </c>
      <c r="BO7" s="3">
        <f t="shared" si="14"/>
      </c>
      <c r="BP7" s="3">
        <f t="shared" si="14"/>
      </c>
      <c r="BQ7" s="3">
        <f t="shared" si="14"/>
      </c>
      <c r="BR7" s="3">
        <f t="shared" si="14"/>
      </c>
      <c r="BS7" s="3">
        <f t="shared" si="14"/>
      </c>
      <c r="BT7" s="3">
        <f t="shared" si="14"/>
      </c>
      <c r="BU7" s="3">
        <f t="shared" si="14"/>
      </c>
      <c r="BV7" s="3">
        <f t="shared" si="14"/>
      </c>
      <c r="BW7" s="3">
        <f t="shared" si="14"/>
      </c>
      <c r="BX7" s="3">
        <f t="shared" si="14"/>
      </c>
      <c r="BY7" s="3">
        <f t="shared" si="14"/>
      </c>
      <c r="BZ7" s="3">
        <f t="shared" si="14"/>
      </c>
      <c r="CA7" s="3">
        <f t="shared" si="14"/>
      </c>
      <c r="CB7" s="3">
        <f aca="true" t="shared" si="15" ref="CB7:EM10">IF(AND($D7&lt;=CB$3,$E7&gt;=CB$3),IF($L7="Completed",3,IF($L7="In Progress",2,1)),"")</f>
      </c>
      <c r="CC7" s="3">
        <f t="shared" si="15"/>
      </c>
      <c r="CD7" s="3">
        <f t="shared" si="15"/>
      </c>
      <c r="CE7" s="3">
        <f t="shared" si="15"/>
      </c>
      <c r="CF7" s="3">
        <f t="shared" si="15"/>
      </c>
      <c r="CG7" s="3">
        <f t="shared" si="15"/>
      </c>
      <c r="CH7" s="3">
        <f t="shared" si="15"/>
      </c>
      <c r="CI7" s="3">
        <f t="shared" si="15"/>
      </c>
      <c r="CJ7" s="3">
        <f t="shared" si="15"/>
      </c>
      <c r="CK7" s="3">
        <f t="shared" si="15"/>
      </c>
      <c r="CL7" s="3">
        <f t="shared" si="15"/>
      </c>
      <c r="CM7" s="3">
        <f t="shared" si="15"/>
      </c>
      <c r="CN7" s="3">
        <f t="shared" si="15"/>
      </c>
      <c r="CO7" s="3">
        <f t="shared" si="15"/>
      </c>
      <c r="CP7" s="3">
        <f t="shared" si="15"/>
      </c>
      <c r="CQ7" s="3">
        <f t="shared" si="15"/>
      </c>
      <c r="CR7" s="3">
        <f t="shared" si="15"/>
      </c>
      <c r="CS7" s="3">
        <f t="shared" si="15"/>
      </c>
      <c r="CT7" s="3">
        <f t="shared" si="15"/>
      </c>
      <c r="CU7" s="3">
        <f t="shared" si="15"/>
      </c>
      <c r="CV7" s="3">
        <f t="shared" si="15"/>
      </c>
      <c r="CW7" s="3">
        <f t="shared" si="15"/>
      </c>
      <c r="CX7" s="3">
        <f t="shared" si="15"/>
      </c>
      <c r="CY7" s="3">
        <f t="shared" si="15"/>
      </c>
      <c r="CZ7" s="3">
        <f t="shared" si="15"/>
      </c>
      <c r="DA7" s="3">
        <f t="shared" si="15"/>
      </c>
      <c r="DB7" s="3">
        <f t="shared" si="15"/>
      </c>
      <c r="DC7" s="3">
        <f t="shared" si="15"/>
      </c>
      <c r="DD7" s="3">
        <f t="shared" si="15"/>
      </c>
      <c r="DE7" s="3">
        <f t="shared" si="15"/>
      </c>
      <c r="DF7" s="3">
        <f t="shared" si="15"/>
      </c>
      <c r="DG7" s="3">
        <f t="shared" si="15"/>
      </c>
      <c r="DH7" s="3">
        <f t="shared" si="15"/>
      </c>
      <c r="DI7" s="3">
        <f t="shared" si="15"/>
      </c>
      <c r="DJ7" s="3">
        <f t="shared" si="15"/>
      </c>
      <c r="DK7" s="3">
        <f t="shared" si="15"/>
      </c>
      <c r="DL7" s="3">
        <f t="shared" si="15"/>
      </c>
      <c r="DM7" s="3">
        <f t="shared" si="15"/>
      </c>
      <c r="DN7" s="3">
        <f t="shared" si="15"/>
      </c>
      <c r="DO7" s="3">
        <f t="shared" si="15"/>
      </c>
      <c r="DP7" s="3">
        <f t="shared" si="15"/>
      </c>
      <c r="DQ7" s="3">
        <f t="shared" si="15"/>
      </c>
      <c r="DR7" s="3">
        <f t="shared" si="15"/>
      </c>
      <c r="DS7" s="3">
        <f t="shared" si="15"/>
      </c>
      <c r="DT7" s="3">
        <f t="shared" si="15"/>
      </c>
      <c r="DU7" s="3">
        <f t="shared" si="15"/>
      </c>
      <c r="DV7" s="3">
        <f t="shared" si="15"/>
      </c>
      <c r="DW7" s="3">
        <f t="shared" si="15"/>
      </c>
      <c r="DX7" s="3">
        <f t="shared" si="15"/>
      </c>
      <c r="DY7" s="3">
        <f t="shared" si="15"/>
      </c>
      <c r="DZ7" s="3">
        <f t="shared" si="15"/>
      </c>
      <c r="EA7" s="3">
        <f t="shared" si="15"/>
      </c>
      <c r="EB7" s="3">
        <f t="shared" si="15"/>
      </c>
      <c r="EC7" s="3">
        <f t="shared" si="15"/>
      </c>
      <c r="ED7" s="3">
        <f t="shared" si="15"/>
      </c>
      <c r="EE7" s="3">
        <f t="shared" si="15"/>
      </c>
      <c r="EF7" s="3">
        <f t="shared" si="15"/>
      </c>
      <c r="EG7" s="3">
        <f t="shared" si="15"/>
      </c>
      <c r="EH7" s="3">
        <f t="shared" si="15"/>
      </c>
      <c r="EI7" s="3">
        <f t="shared" si="15"/>
      </c>
      <c r="EJ7" s="3">
        <f t="shared" si="15"/>
      </c>
      <c r="EK7" s="3">
        <f t="shared" si="15"/>
      </c>
      <c r="EL7" s="3">
        <f t="shared" si="15"/>
      </c>
      <c r="EM7" s="3">
        <f t="shared" si="15"/>
      </c>
      <c r="EN7" s="3">
        <f aca="true" t="shared" si="16" ref="EN7:FO16">IF(AND($D7&lt;=EN$3,$E7&gt;=EN$3),IF($L7="Completed",3,IF($L7="In Progress",2,1)),"")</f>
      </c>
      <c r="EO7" s="3">
        <f t="shared" si="16"/>
      </c>
      <c r="EP7" s="3">
        <f t="shared" si="16"/>
      </c>
      <c r="EQ7" s="3">
        <f t="shared" si="16"/>
      </c>
      <c r="ER7" s="3">
        <f t="shared" si="16"/>
      </c>
      <c r="ES7" s="3">
        <f t="shared" si="16"/>
      </c>
      <c r="ET7" s="3">
        <f t="shared" si="16"/>
      </c>
      <c r="EU7" s="3">
        <f t="shared" si="16"/>
      </c>
      <c r="EV7" s="3">
        <f t="shared" si="16"/>
      </c>
      <c r="EW7" s="3">
        <f t="shared" si="16"/>
      </c>
      <c r="EX7" s="3">
        <f t="shared" si="16"/>
      </c>
      <c r="EY7" s="3">
        <f t="shared" si="16"/>
      </c>
      <c r="EZ7" s="3">
        <f t="shared" si="16"/>
      </c>
      <c r="FA7" s="3">
        <f t="shared" si="16"/>
      </c>
      <c r="FB7" s="3">
        <f t="shared" si="16"/>
      </c>
      <c r="FC7" s="3">
        <f t="shared" si="16"/>
      </c>
      <c r="FD7" s="3">
        <f t="shared" si="16"/>
      </c>
      <c r="FE7" s="3">
        <f t="shared" si="16"/>
      </c>
      <c r="FF7" s="3">
        <f t="shared" si="16"/>
      </c>
      <c r="FG7" s="3">
        <f t="shared" si="16"/>
      </c>
      <c r="FH7" s="3">
        <f t="shared" si="16"/>
      </c>
      <c r="FI7" s="3">
        <f t="shared" si="16"/>
      </c>
      <c r="FJ7" s="3">
        <f t="shared" si="16"/>
      </c>
      <c r="FK7" s="3">
        <f t="shared" si="16"/>
      </c>
      <c r="FL7" s="3">
        <f t="shared" si="16"/>
      </c>
      <c r="FM7" s="3">
        <f t="shared" si="16"/>
      </c>
      <c r="FN7" s="3">
        <f t="shared" si="16"/>
      </c>
      <c r="FO7" s="3">
        <f t="shared" si="16"/>
      </c>
      <c r="FP7" s="53"/>
    </row>
    <row r="8" spans="1:172" ht="13.5" customHeight="1" outlineLevel="1">
      <c r="A8" s="36" t="s">
        <v>5</v>
      </c>
      <c r="B8" s="15" t="s">
        <v>65</v>
      </c>
      <c r="C8" s="15"/>
      <c r="D8" s="16"/>
      <c r="E8" s="16"/>
      <c r="F8" s="2">
        <f t="shared" si="6"/>
      </c>
      <c r="G8" s="19"/>
      <c r="H8" s="19"/>
      <c r="I8" s="2">
        <f t="shared" si="7"/>
      </c>
      <c r="J8" s="2">
        <f aca="true" t="shared" si="17" ref="J8:J23">IF(OR($D8="",$G8=""),"",$G8-$D8)</f>
      </c>
      <c r="K8" s="2">
        <f aca="true" t="shared" si="18" ref="K8:K15">IF(OR($E8="",$H8=""),"",$H8-$E8)</f>
      </c>
      <c r="L8" s="17"/>
      <c r="M8" s="17"/>
      <c r="N8" s="49"/>
      <c r="O8" s="55">
        <f aca="true" t="shared" si="19" ref="O8:O16">IF(AND($D8&lt;=O$3,$E8&gt;=O$3),IF($L8="Completed",3,IF($L8="In Progress",2,1)),"")</f>
      </c>
      <c r="P8" s="3">
        <f t="shared" si="14"/>
      </c>
      <c r="Q8" s="3">
        <f t="shared" si="14"/>
      </c>
      <c r="R8" s="3">
        <f t="shared" si="14"/>
      </c>
      <c r="S8" s="3">
        <f t="shared" si="14"/>
      </c>
      <c r="T8" s="3">
        <f t="shared" si="14"/>
      </c>
      <c r="U8" s="3">
        <f t="shared" si="14"/>
      </c>
      <c r="V8" s="3">
        <f t="shared" si="14"/>
      </c>
      <c r="W8" s="3">
        <f t="shared" si="14"/>
      </c>
      <c r="X8" s="3">
        <f t="shared" si="14"/>
      </c>
      <c r="Y8" s="3">
        <f t="shared" si="14"/>
      </c>
      <c r="Z8" s="3">
        <f t="shared" si="14"/>
      </c>
      <c r="AA8" s="3">
        <f t="shared" si="14"/>
      </c>
      <c r="AB8" s="3">
        <f t="shared" si="14"/>
      </c>
      <c r="AC8" s="3">
        <f t="shared" si="14"/>
      </c>
      <c r="AD8" s="3">
        <f t="shared" si="14"/>
      </c>
      <c r="AE8" s="3">
        <f t="shared" si="14"/>
      </c>
      <c r="AF8" s="3">
        <f t="shared" si="14"/>
      </c>
      <c r="AG8" s="3">
        <f t="shared" si="14"/>
      </c>
      <c r="AH8" s="3">
        <f t="shared" si="14"/>
      </c>
      <c r="AI8" s="3">
        <f t="shared" si="14"/>
      </c>
      <c r="AJ8" s="3">
        <f t="shared" si="14"/>
      </c>
      <c r="AK8" s="3">
        <f t="shared" si="14"/>
      </c>
      <c r="AL8" s="3">
        <f t="shared" si="14"/>
      </c>
      <c r="AM8" s="3">
        <f t="shared" si="14"/>
      </c>
      <c r="AN8" s="3">
        <f t="shared" si="14"/>
      </c>
      <c r="AO8" s="3">
        <f t="shared" si="14"/>
      </c>
      <c r="AP8" s="3">
        <f t="shared" si="14"/>
      </c>
      <c r="AQ8" s="3">
        <f t="shared" si="14"/>
      </c>
      <c r="AR8" s="3">
        <f t="shared" si="14"/>
      </c>
      <c r="AS8" s="3">
        <f t="shared" si="14"/>
      </c>
      <c r="AT8" s="3">
        <f t="shared" si="14"/>
      </c>
      <c r="AU8" s="3">
        <f t="shared" si="14"/>
      </c>
      <c r="AV8" s="3">
        <f t="shared" si="14"/>
      </c>
      <c r="AW8" s="3">
        <f t="shared" si="14"/>
      </c>
      <c r="AX8" s="3">
        <f t="shared" si="14"/>
      </c>
      <c r="AY8" s="3">
        <f t="shared" si="14"/>
      </c>
      <c r="AZ8" s="3">
        <f t="shared" si="14"/>
      </c>
      <c r="BA8" s="3">
        <f t="shared" si="14"/>
      </c>
      <c r="BB8" s="3">
        <f t="shared" si="14"/>
      </c>
      <c r="BC8" s="3">
        <f t="shared" si="14"/>
      </c>
      <c r="BD8" s="3">
        <f t="shared" si="14"/>
      </c>
      <c r="BE8" s="3">
        <f t="shared" si="14"/>
      </c>
      <c r="BF8" s="3">
        <f t="shared" si="14"/>
      </c>
      <c r="BG8" s="3">
        <f t="shared" si="14"/>
      </c>
      <c r="BH8" s="3">
        <f t="shared" si="14"/>
      </c>
      <c r="BI8" s="3">
        <f t="shared" si="14"/>
      </c>
      <c r="BJ8" s="3">
        <f t="shared" si="14"/>
      </c>
      <c r="BK8" s="3">
        <f t="shared" si="14"/>
      </c>
      <c r="BL8" s="3">
        <f t="shared" si="14"/>
      </c>
      <c r="BM8" s="3">
        <f t="shared" si="14"/>
      </c>
      <c r="BN8" s="3">
        <f t="shared" si="14"/>
      </c>
      <c r="BO8" s="3">
        <f t="shared" si="14"/>
      </c>
      <c r="BP8" s="3">
        <f t="shared" si="14"/>
      </c>
      <c r="BQ8" s="3">
        <f t="shared" si="14"/>
      </c>
      <c r="BR8" s="3">
        <f t="shared" si="14"/>
      </c>
      <c r="BS8" s="3">
        <f t="shared" si="14"/>
      </c>
      <c r="BT8" s="3">
        <f t="shared" si="14"/>
      </c>
      <c r="BU8" s="3">
        <f t="shared" si="14"/>
      </c>
      <c r="BV8" s="3">
        <f t="shared" si="14"/>
      </c>
      <c r="BW8" s="3">
        <f t="shared" si="14"/>
      </c>
      <c r="BX8" s="3">
        <f t="shared" si="14"/>
      </c>
      <c r="BY8" s="3">
        <f t="shared" si="14"/>
      </c>
      <c r="BZ8" s="3">
        <f t="shared" si="14"/>
      </c>
      <c r="CA8" s="3">
        <f t="shared" si="14"/>
      </c>
      <c r="CB8" s="3">
        <f t="shared" si="15"/>
      </c>
      <c r="CC8" s="3">
        <f t="shared" si="15"/>
      </c>
      <c r="CD8" s="3">
        <f t="shared" si="15"/>
      </c>
      <c r="CE8" s="3">
        <f t="shared" si="15"/>
      </c>
      <c r="CF8" s="3">
        <f t="shared" si="15"/>
      </c>
      <c r="CG8" s="3">
        <f t="shared" si="15"/>
      </c>
      <c r="CH8" s="3">
        <f t="shared" si="15"/>
      </c>
      <c r="CI8" s="3">
        <f t="shared" si="15"/>
      </c>
      <c r="CJ8" s="3">
        <f t="shared" si="15"/>
      </c>
      <c r="CK8" s="3">
        <f t="shared" si="15"/>
      </c>
      <c r="CL8" s="3">
        <f t="shared" si="15"/>
      </c>
      <c r="CM8" s="3">
        <f t="shared" si="15"/>
      </c>
      <c r="CN8" s="3">
        <f t="shared" si="15"/>
      </c>
      <c r="CO8" s="3">
        <f t="shared" si="15"/>
      </c>
      <c r="CP8" s="3">
        <f t="shared" si="15"/>
      </c>
      <c r="CQ8" s="3">
        <f t="shared" si="15"/>
      </c>
      <c r="CR8" s="3">
        <f t="shared" si="15"/>
      </c>
      <c r="CS8" s="3">
        <f t="shared" si="15"/>
      </c>
      <c r="CT8" s="3">
        <f t="shared" si="15"/>
      </c>
      <c r="CU8" s="3">
        <f t="shared" si="15"/>
      </c>
      <c r="CV8" s="3">
        <f t="shared" si="15"/>
      </c>
      <c r="CW8" s="3">
        <f t="shared" si="15"/>
      </c>
      <c r="CX8" s="3">
        <f t="shared" si="15"/>
      </c>
      <c r="CY8" s="3">
        <f t="shared" si="15"/>
      </c>
      <c r="CZ8" s="3">
        <f t="shared" si="15"/>
      </c>
      <c r="DA8" s="3">
        <f t="shared" si="15"/>
      </c>
      <c r="DB8" s="3">
        <f t="shared" si="15"/>
      </c>
      <c r="DC8" s="3">
        <f t="shared" si="15"/>
      </c>
      <c r="DD8" s="3">
        <f t="shared" si="15"/>
      </c>
      <c r="DE8" s="3">
        <f t="shared" si="15"/>
      </c>
      <c r="DF8" s="3">
        <f t="shared" si="15"/>
      </c>
      <c r="DG8" s="3">
        <f t="shared" si="15"/>
      </c>
      <c r="DH8" s="3">
        <f t="shared" si="15"/>
      </c>
      <c r="DI8" s="3">
        <f t="shared" si="15"/>
      </c>
      <c r="DJ8" s="3">
        <f t="shared" si="15"/>
      </c>
      <c r="DK8" s="3">
        <f t="shared" si="15"/>
      </c>
      <c r="DL8" s="3">
        <f t="shared" si="15"/>
      </c>
      <c r="DM8" s="3">
        <f t="shared" si="15"/>
      </c>
      <c r="DN8" s="3">
        <f t="shared" si="15"/>
      </c>
      <c r="DO8" s="3">
        <f t="shared" si="15"/>
      </c>
      <c r="DP8" s="3">
        <f t="shared" si="15"/>
      </c>
      <c r="DQ8" s="3">
        <f t="shared" si="15"/>
      </c>
      <c r="DR8" s="3">
        <f t="shared" si="15"/>
      </c>
      <c r="DS8" s="3">
        <f t="shared" si="15"/>
      </c>
      <c r="DT8" s="3">
        <f t="shared" si="15"/>
      </c>
      <c r="DU8" s="3">
        <f t="shared" si="15"/>
      </c>
      <c r="DV8" s="3">
        <f t="shared" si="15"/>
      </c>
      <c r="DW8" s="3">
        <f t="shared" si="15"/>
      </c>
      <c r="DX8" s="3">
        <f t="shared" si="15"/>
      </c>
      <c r="DY8" s="3">
        <f t="shared" si="15"/>
      </c>
      <c r="DZ8" s="3">
        <f t="shared" si="15"/>
      </c>
      <c r="EA8" s="3">
        <f t="shared" si="15"/>
      </c>
      <c r="EB8" s="3">
        <f t="shared" si="15"/>
      </c>
      <c r="EC8" s="3">
        <f t="shared" si="15"/>
      </c>
      <c r="ED8" s="3">
        <f t="shared" si="15"/>
      </c>
      <c r="EE8" s="3">
        <f t="shared" si="15"/>
      </c>
      <c r="EF8" s="3">
        <f t="shared" si="15"/>
      </c>
      <c r="EG8" s="3">
        <f t="shared" si="15"/>
      </c>
      <c r="EH8" s="3">
        <f t="shared" si="15"/>
      </c>
      <c r="EI8" s="3">
        <f t="shared" si="15"/>
      </c>
      <c r="EJ8" s="3">
        <f t="shared" si="15"/>
      </c>
      <c r="EK8" s="3">
        <f t="shared" si="15"/>
      </c>
      <c r="EL8" s="3">
        <f t="shared" si="15"/>
      </c>
      <c r="EM8" s="3">
        <f t="shared" si="15"/>
      </c>
      <c r="EN8" s="3">
        <f t="shared" si="16"/>
      </c>
      <c r="EO8" s="3">
        <f t="shared" si="16"/>
      </c>
      <c r="EP8" s="3">
        <f t="shared" si="16"/>
      </c>
      <c r="EQ8" s="3">
        <f t="shared" si="16"/>
      </c>
      <c r="ER8" s="3">
        <f t="shared" si="16"/>
      </c>
      <c r="ES8" s="3">
        <f t="shared" si="16"/>
      </c>
      <c r="ET8" s="3">
        <f t="shared" si="16"/>
      </c>
      <c r="EU8" s="3">
        <f t="shared" si="16"/>
      </c>
      <c r="EV8" s="3">
        <f t="shared" si="16"/>
      </c>
      <c r="EW8" s="3">
        <f t="shared" si="16"/>
      </c>
      <c r="EX8" s="3">
        <f t="shared" si="16"/>
      </c>
      <c r="EY8" s="3">
        <f t="shared" si="16"/>
      </c>
      <c r="EZ8" s="3">
        <f t="shared" si="16"/>
      </c>
      <c r="FA8" s="3">
        <f t="shared" si="16"/>
      </c>
      <c r="FB8" s="3">
        <f t="shared" si="16"/>
      </c>
      <c r="FC8" s="3">
        <f t="shared" si="16"/>
      </c>
      <c r="FD8" s="3">
        <f t="shared" si="16"/>
      </c>
      <c r="FE8" s="3">
        <f t="shared" si="16"/>
      </c>
      <c r="FF8" s="3">
        <f t="shared" si="16"/>
      </c>
      <c r="FG8" s="3">
        <f t="shared" si="16"/>
      </c>
      <c r="FH8" s="3">
        <f t="shared" si="16"/>
      </c>
      <c r="FI8" s="3">
        <f t="shared" si="16"/>
      </c>
      <c r="FJ8" s="3">
        <f t="shared" si="16"/>
      </c>
      <c r="FK8" s="3">
        <f t="shared" si="16"/>
      </c>
      <c r="FL8" s="3">
        <f t="shared" si="16"/>
      </c>
      <c r="FM8" s="3">
        <f t="shared" si="16"/>
      </c>
      <c r="FN8" s="3">
        <f t="shared" si="16"/>
      </c>
      <c r="FO8" s="3">
        <f t="shared" si="16"/>
      </c>
      <c r="FP8" s="53"/>
    </row>
    <row r="9" spans="1:172" ht="13.5" customHeight="1" outlineLevel="1">
      <c r="A9" s="36" t="s">
        <v>6</v>
      </c>
      <c r="B9" s="15" t="s">
        <v>66</v>
      </c>
      <c r="C9" s="15"/>
      <c r="D9" s="16"/>
      <c r="E9" s="16"/>
      <c r="F9" s="2">
        <f t="shared" si="6"/>
      </c>
      <c r="G9" s="19"/>
      <c r="H9" s="19"/>
      <c r="I9" s="2">
        <f t="shared" si="7"/>
      </c>
      <c r="J9" s="2">
        <f t="shared" si="17"/>
      </c>
      <c r="K9" s="2">
        <f t="shared" si="18"/>
      </c>
      <c r="L9" s="17"/>
      <c r="M9" s="17"/>
      <c r="N9" s="49"/>
      <c r="O9" s="55">
        <f t="shared" si="19"/>
      </c>
      <c r="P9" s="3">
        <f t="shared" si="14"/>
      </c>
      <c r="Q9" s="3">
        <f t="shared" si="14"/>
      </c>
      <c r="R9" s="3">
        <f t="shared" si="14"/>
      </c>
      <c r="S9" s="3">
        <f t="shared" si="14"/>
      </c>
      <c r="T9" s="3">
        <f t="shared" si="14"/>
      </c>
      <c r="U9" s="3">
        <f t="shared" si="14"/>
      </c>
      <c r="V9" s="3">
        <f t="shared" si="14"/>
      </c>
      <c r="W9" s="3">
        <f t="shared" si="14"/>
      </c>
      <c r="X9" s="3">
        <f t="shared" si="14"/>
      </c>
      <c r="Y9" s="3">
        <f t="shared" si="14"/>
      </c>
      <c r="Z9" s="3">
        <f t="shared" si="14"/>
      </c>
      <c r="AA9" s="3">
        <f t="shared" si="14"/>
      </c>
      <c r="AB9" s="3">
        <f t="shared" si="14"/>
      </c>
      <c r="AC9" s="3">
        <f t="shared" si="14"/>
      </c>
      <c r="AD9" s="3">
        <f t="shared" si="14"/>
      </c>
      <c r="AE9" s="3">
        <f t="shared" si="14"/>
      </c>
      <c r="AF9" s="3">
        <f t="shared" si="14"/>
      </c>
      <c r="AG9" s="3">
        <f t="shared" si="14"/>
      </c>
      <c r="AH9" s="3">
        <f t="shared" si="14"/>
      </c>
      <c r="AI9" s="3">
        <f t="shared" si="14"/>
      </c>
      <c r="AJ9" s="3">
        <f t="shared" si="14"/>
      </c>
      <c r="AK9" s="3">
        <f t="shared" si="14"/>
      </c>
      <c r="AL9" s="3">
        <f t="shared" si="14"/>
      </c>
      <c r="AM9" s="3">
        <f t="shared" si="14"/>
      </c>
      <c r="AN9" s="3">
        <f t="shared" si="14"/>
      </c>
      <c r="AO9" s="3">
        <f t="shared" si="14"/>
      </c>
      <c r="AP9" s="3">
        <f t="shared" si="14"/>
      </c>
      <c r="AQ9" s="3">
        <f t="shared" si="14"/>
      </c>
      <c r="AR9" s="3">
        <f t="shared" si="14"/>
      </c>
      <c r="AS9" s="3">
        <f t="shared" si="14"/>
      </c>
      <c r="AT9" s="3">
        <f t="shared" si="14"/>
      </c>
      <c r="AU9" s="3">
        <f t="shared" si="14"/>
      </c>
      <c r="AV9" s="3">
        <f t="shared" si="14"/>
      </c>
      <c r="AW9" s="3">
        <f t="shared" si="14"/>
      </c>
      <c r="AX9" s="3">
        <f t="shared" si="14"/>
      </c>
      <c r="AY9" s="3">
        <f t="shared" si="14"/>
      </c>
      <c r="AZ9" s="3">
        <f t="shared" si="14"/>
      </c>
      <c r="BA9" s="3">
        <f t="shared" si="14"/>
      </c>
      <c r="BB9" s="3">
        <f t="shared" si="14"/>
      </c>
      <c r="BC9" s="3">
        <f t="shared" si="14"/>
      </c>
      <c r="BD9" s="3">
        <f t="shared" si="14"/>
      </c>
      <c r="BE9" s="3">
        <f t="shared" si="14"/>
      </c>
      <c r="BF9" s="3">
        <f t="shared" si="14"/>
      </c>
      <c r="BG9" s="3">
        <f t="shared" si="14"/>
      </c>
      <c r="BH9" s="3">
        <f t="shared" si="14"/>
      </c>
      <c r="BI9" s="3">
        <f t="shared" si="14"/>
      </c>
      <c r="BJ9" s="3">
        <f t="shared" si="14"/>
      </c>
      <c r="BK9" s="3">
        <f t="shared" si="14"/>
      </c>
      <c r="BL9" s="3">
        <f t="shared" si="14"/>
      </c>
      <c r="BM9" s="3">
        <f t="shared" si="14"/>
      </c>
      <c r="BN9" s="3">
        <f t="shared" si="14"/>
      </c>
      <c r="BO9" s="3">
        <f t="shared" si="14"/>
      </c>
      <c r="BP9" s="3">
        <f t="shared" si="14"/>
      </c>
      <c r="BQ9" s="3">
        <f t="shared" si="14"/>
      </c>
      <c r="BR9" s="3">
        <f t="shared" si="14"/>
      </c>
      <c r="BS9" s="3">
        <f t="shared" si="14"/>
      </c>
      <c r="BT9" s="3">
        <f t="shared" si="14"/>
      </c>
      <c r="BU9" s="3">
        <f t="shared" si="14"/>
      </c>
      <c r="BV9" s="3">
        <f t="shared" si="14"/>
      </c>
      <c r="BW9" s="3">
        <f t="shared" si="14"/>
      </c>
      <c r="BX9" s="3">
        <f t="shared" si="14"/>
      </c>
      <c r="BY9" s="3">
        <f t="shared" si="14"/>
      </c>
      <c r="BZ9" s="3">
        <f t="shared" si="14"/>
      </c>
      <c r="CA9" s="3">
        <f t="shared" si="14"/>
      </c>
      <c r="CB9" s="3">
        <f t="shared" si="15"/>
      </c>
      <c r="CC9" s="3">
        <f t="shared" si="15"/>
      </c>
      <c r="CD9" s="3">
        <f t="shared" si="15"/>
      </c>
      <c r="CE9" s="3">
        <f t="shared" si="15"/>
      </c>
      <c r="CF9" s="3">
        <f t="shared" si="15"/>
      </c>
      <c r="CG9" s="3">
        <f t="shared" si="15"/>
      </c>
      <c r="CH9" s="3">
        <f t="shared" si="15"/>
      </c>
      <c r="CI9" s="3">
        <f t="shared" si="15"/>
      </c>
      <c r="CJ9" s="3">
        <f t="shared" si="15"/>
      </c>
      <c r="CK9" s="3">
        <f t="shared" si="15"/>
      </c>
      <c r="CL9" s="3">
        <f t="shared" si="15"/>
      </c>
      <c r="CM9" s="3">
        <f t="shared" si="15"/>
      </c>
      <c r="CN9" s="3">
        <f t="shared" si="15"/>
      </c>
      <c r="CO9" s="3">
        <f t="shared" si="15"/>
      </c>
      <c r="CP9" s="3">
        <f t="shared" si="15"/>
      </c>
      <c r="CQ9" s="3">
        <f t="shared" si="15"/>
      </c>
      <c r="CR9" s="3">
        <f t="shared" si="15"/>
      </c>
      <c r="CS9" s="3">
        <f t="shared" si="15"/>
      </c>
      <c r="CT9" s="3">
        <f t="shared" si="15"/>
      </c>
      <c r="CU9" s="3">
        <f t="shared" si="15"/>
      </c>
      <c r="CV9" s="3">
        <f t="shared" si="15"/>
      </c>
      <c r="CW9" s="3">
        <f t="shared" si="15"/>
      </c>
      <c r="CX9" s="3">
        <f t="shared" si="15"/>
      </c>
      <c r="CY9" s="3">
        <f t="shared" si="15"/>
      </c>
      <c r="CZ9" s="3">
        <f t="shared" si="15"/>
      </c>
      <c r="DA9" s="3">
        <f t="shared" si="15"/>
      </c>
      <c r="DB9" s="3">
        <f t="shared" si="15"/>
      </c>
      <c r="DC9" s="3">
        <f t="shared" si="15"/>
      </c>
      <c r="DD9" s="3">
        <f t="shared" si="15"/>
      </c>
      <c r="DE9" s="3">
        <f t="shared" si="15"/>
      </c>
      <c r="DF9" s="3">
        <f t="shared" si="15"/>
      </c>
      <c r="DG9" s="3">
        <f t="shared" si="15"/>
      </c>
      <c r="DH9" s="3">
        <f t="shared" si="15"/>
      </c>
      <c r="DI9" s="3">
        <f t="shared" si="15"/>
      </c>
      <c r="DJ9" s="3">
        <f t="shared" si="15"/>
      </c>
      <c r="DK9" s="3">
        <f t="shared" si="15"/>
      </c>
      <c r="DL9" s="3">
        <f t="shared" si="15"/>
      </c>
      <c r="DM9" s="3">
        <f t="shared" si="15"/>
      </c>
      <c r="DN9" s="3">
        <f t="shared" si="15"/>
      </c>
      <c r="DO9" s="3">
        <f t="shared" si="15"/>
      </c>
      <c r="DP9" s="3">
        <f t="shared" si="15"/>
      </c>
      <c r="DQ9" s="3">
        <f t="shared" si="15"/>
      </c>
      <c r="DR9" s="3">
        <f t="shared" si="15"/>
      </c>
      <c r="DS9" s="3">
        <f t="shared" si="15"/>
      </c>
      <c r="DT9" s="3">
        <f t="shared" si="15"/>
      </c>
      <c r="DU9" s="3">
        <f t="shared" si="15"/>
      </c>
      <c r="DV9" s="3">
        <f t="shared" si="15"/>
      </c>
      <c r="DW9" s="3">
        <f t="shared" si="15"/>
      </c>
      <c r="DX9" s="3">
        <f t="shared" si="15"/>
      </c>
      <c r="DY9" s="3">
        <f t="shared" si="15"/>
      </c>
      <c r="DZ9" s="3">
        <f t="shared" si="15"/>
      </c>
      <c r="EA9" s="3">
        <f t="shared" si="15"/>
      </c>
      <c r="EB9" s="3">
        <f t="shared" si="15"/>
      </c>
      <c r="EC9" s="3">
        <f t="shared" si="15"/>
      </c>
      <c r="ED9" s="3">
        <f t="shared" si="15"/>
      </c>
      <c r="EE9" s="3">
        <f t="shared" si="15"/>
      </c>
      <c r="EF9" s="3">
        <f t="shared" si="15"/>
      </c>
      <c r="EG9" s="3">
        <f t="shared" si="15"/>
      </c>
      <c r="EH9" s="3">
        <f t="shared" si="15"/>
      </c>
      <c r="EI9" s="3">
        <f t="shared" si="15"/>
      </c>
      <c r="EJ9" s="3">
        <f t="shared" si="15"/>
      </c>
      <c r="EK9" s="3">
        <f t="shared" si="15"/>
      </c>
      <c r="EL9" s="3">
        <f t="shared" si="15"/>
      </c>
      <c r="EM9" s="3">
        <f t="shared" si="15"/>
      </c>
      <c r="EN9" s="3">
        <f t="shared" si="16"/>
      </c>
      <c r="EO9" s="3">
        <f t="shared" si="16"/>
      </c>
      <c r="EP9" s="3">
        <f t="shared" si="16"/>
      </c>
      <c r="EQ9" s="3">
        <f t="shared" si="16"/>
      </c>
      <c r="ER9" s="3">
        <f t="shared" si="16"/>
      </c>
      <c r="ES9" s="3">
        <f t="shared" si="16"/>
      </c>
      <c r="ET9" s="3">
        <f t="shared" si="16"/>
      </c>
      <c r="EU9" s="3">
        <f t="shared" si="16"/>
      </c>
      <c r="EV9" s="3">
        <f t="shared" si="16"/>
      </c>
      <c r="EW9" s="3">
        <f t="shared" si="16"/>
      </c>
      <c r="EX9" s="3">
        <f t="shared" si="16"/>
      </c>
      <c r="EY9" s="3">
        <f t="shared" si="16"/>
      </c>
      <c r="EZ9" s="3">
        <f t="shared" si="16"/>
      </c>
      <c r="FA9" s="3">
        <f t="shared" si="16"/>
      </c>
      <c r="FB9" s="3">
        <f t="shared" si="16"/>
      </c>
      <c r="FC9" s="3">
        <f t="shared" si="16"/>
      </c>
      <c r="FD9" s="3">
        <f t="shared" si="16"/>
      </c>
      <c r="FE9" s="3">
        <f t="shared" si="16"/>
      </c>
      <c r="FF9" s="3">
        <f t="shared" si="16"/>
      </c>
      <c r="FG9" s="3">
        <f t="shared" si="16"/>
      </c>
      <c r="FH9" s="3">
        <f t="shared" si="16"/>
      </c>
      <c r="FI9" s="3">
        <f t="shared" si="16"/>
      </c>
      <c r="FJ9" s="3">
        <f t="shared" si="16"/>
      </c>
      <c r="FK9" s="3">
        <f t="shared" si="16"/>
      </c>
      <c r="FL9" s="3">
        <f t="shared" si="16"/>
      </c>
      <c r="FM9" s="3">
        <f t="shared" si="16"/>
      </c>
      <c r="FN9" s="3">
        <f t="shared" si="16"/>
      </c>
      <c r="FO9" s="3">
        <f t="shared" si="16"/>
      </c>
      <c r="FP9" s="53"/>
    </row>
    <row r="10" spans="1:172" ht="13.5" customHeight="1" outlineLevel="1">
      <c r="A10" s="36" t="s">
        <v>7</v>
      </c>
      <c r="B10" s="15" t="s">
        <v>67</v>
      </c>
      <c r="C10" s="15"/>
      <c r="D10" s="16"/>
      <c r="E10" s="16"/>
      <c r="F10" s="2">
        <f t="shared" si="6"/>
      </c>
      <c r="G10" s="19"/>
      <c r="H10" s="19"/>
      <c r="I10" s="2">
        <f t="shared" si="7"/>
      </c>
      <c r="J10" s="2">
        <f t="shared" si="17"/>
      </c>
      <c r="K10" s="2">
        <f t="shared" si="18"/>
      </c>
      <c r="L10" s="17"/>
      <c r="M10" s="17"/>
      <c r="N10" s="49"/>
      <c r="O10" s="55">
        <f t="shared" si="19"/>
      </c>
      <c r="P10" s="3">
        <f t="shared" si="14"/>
      </c>
      <c r="Q10" s="3">
        <f t="shared" si="14"/>
      </c>
      <c r="R10" s="3">
        <f t="shared" si="14"/>
      </c>
      <c r="S10" s="3">
        <f t="shared" si="14"/>
      </c>
      <c r="T10" s="3">
        <f t="shared" si="14"/>
      </c>
      <c r="U10" s="3">
        <f t="shared" si="14"/>
      </c>
      <c r="V10" s="3">
        <f t="shared" si="14"/>
      </c>
      <c r="W10" s="3">
        <f t="shared" si="14"/>
      </c>
      <c r="X10" s="3">
        <f t="shared" si="14"/>
      </c>
      <c r="Y10" s="3">
        <f t="shared" si="14"/>
      </c>
      <c r="Z10" s="3">
        <f t="shared" si="14"/>
      </c>
      <c r="AA10" s="3">
        <f t="shared" si="14"/>
      </c>
      <c r="AB10" s="3">
        <f t="shared" si="14"/>
      </c>
      <c r="AC10" s="3">
        <f t="shared" si="14"/>
      </c>
      <c r="AD10" s="3">
        <f t="shared" si="14"/>
      </c>
      <c r="AE10" s="3">
        <f t="shared" si="14"/>
      </c>
      <c r="AF10" s="3">
        <f t="shared" si="14"/>
      </c>
      <c r="AG10" s="3">
        <f t="shared" si="14"/>
      </c>
      <c r="AH10" s="3">
        <f t="shared" si="14"/>
      </c>
      <c r="AI10" s="3">
        <f t="shared" si="14"/>
      </c>
      <c r="AJ10" s="3">
        <f t="shared" si="14"/>
      </c>
      <c r="AK10" s="3">
        <f t="shared" si="14"/>
      </c>
      <c r="AL10" s="3">
        <f t="shared" si="14"/>
      </c>
      <c r="AM10" s="3">
        <f t="shared" si="14"/>
      </c>
      <c r="AN10" s="3">
        <f t="shared" si="14"/>
      </c>
      <c r="AO10" s="3">
        <f t="shared" si="14"/>
      </c>
      <c r="AP10" s="3">
        <f t="shared" si="14"/>
      </c>
      <c r="AQ10" s="3">
        <f t="shared" si="14"/>
      </c>
      <c r="AR10" s="3">
        <f t="shared" si="14"/>
      </c>
      <c r="AS10" s="3">
        <f t="shared" si="14"/>
      </c>
      <c r="AT10" s="3">
        <f t="shared" si="14"/>
      </c>
      <c r="AU10" s="3">
        <f t="shared" si="14"/>
      </c>
      <c r="AV10" s="3">
        <f t="shared" si="14"/>
      </c>
      <c r="AW10" s="3">
        <f t="shared" si="14"/>
      </c>
      <c r="AX10" s="3">
        <f t="shared" si="14"/>
      </c>
      <c r="AY10" s="3">
        <f t="shared" si="14"/>
      </c>
      <c r="AZ10" s="3">
        <f t="shared" si="14"/>
      </c>
      <c r="BA10" s="3">
        <f t="shared" si="14"/>
      </c>
      <c r="BB10" s="3">
        <f t="shared" si="14"/>
      </c>
      <c r="BC10" s="3">
        <f t="shared" si="14"/>
      </c>
      <c r="BD10" s="3">
        <f t="shared" si="14"/>
      </c>
      <c r="BE10" s="3">
        <f t="shared" si="14"/>
      </c>
      <c r="BF10" s="3">
        <f t="shared" si="14"/>
      </c>
      <c r="BG10" s="3">
        <f t="shared" si="14"/>
      </c>
      <c r="BH10" s="3">
        <f t="shared" si="14"/>
      </c>
      <c r="BI10" s="3">
        <f t="shared" si="14"/>
      </c>
      <c r="BJ10" s="3">
        <f t="shared" si="14"/>
      </c>
      <c r="BK10" s="3">
        <f t="shared" si="14"/>
      </c>
      <c r="BL10" s="3">
        <f t="shared" si="14"/>
      </c>
      <c r="BM10" s="3">
        <f t="shared" si="14"/>
      </c>
      <c r="BN10" s="3">
        <f t="shared" si="14"/>
      </c>
      <c r="BO10" s="3">
        <f t="shared" si="14"/>
      </c>
      <c r="BP10" s="3">
        <f t="shared" si="14"/>
      </c>
      <c r="BQ10" s="3">
        <f t="shared" si="14"/>
      </c>
      <c r="BR10" s="3">
        <f t="shared" si="14"/>
      </c>
      <c r="BS10" s="3">
        <f t="shared" si="14"/>
      </c>
      <c r="BT10" s="3">
        <f t="shared" si="14"/>
      </c>
      <c r="BU10" s="3">
        <f t="shared" si="14"/>
      </c>
      <c r="BV10" s="3">
        <f t="shared" si="14"/>
      </c>
      <c r="BW10" s="3">
        <f t="shared" si="14"/>
      </c>
      <c r="BX10" s="3">
        <f t="shared" si="14"/>
      </c>
      <c r="BY10" s="3">
        <f t="shared" si="14"/>
      </c>
      <c r="BZ10" s="3">
        <f t="shared" si="14"/>
      </c>
      <c r="CA10" s="3">
        <f aca="true" t="shared" si="20" ref="P10:CA14">IF(AND($D10&lt;=CA$3,$E10&gt;=CA$3),IF($L10="Completed",3,IF($L10="In Progress",2,1)),"")</f>
      </c>
      <c r="CB10" s="3">
        <f t="shared" si="15"/>
      </c>
      <c r="CC10" s="3">
        <f t="shared" si="15"/>
      </c>
      <c r="CD10" s="3">
        <f t="shared" si="15"/>
      </c>
      <c r="CE10" s="3">
        <f t="shared" si="15"/>
      </c>
      <c r="CF10" s="3">
        <f t="shared" si="15"/>
      </c>
      <c r="CG10" s="3">
        <f t="shared" si="15"/>
      </c>
      <c r="CH10" s="3">
        <f t="shared" si="15"/>
      </c>
      <c r="CI10" s="3">
        <f t="shared" si="15"/>
      </c>
      <c r="CJ10" s="3">
        <f t="shared" si="15"/>
      </c>
      <c r="CK10" s="3">
        <f t="shared" si="15"/>
      </c>
      <c r="CL10" s="3">
        <f t="shared" si="15"/>
      </c>
      <c r="CM10" s="3">
        <f t="shared" si="15"/>
      </c>
      <c r="CN10" s="3">
        <f t="shared" si="15"/>
      </c>
      <c r="CO10" s="3">
        <f t="shared" si="15"/>
      </c>
      <c r="CP10" s="3">
        <f t="shared" si="15"/>
      </c>
      <c r="CQ10" s="3">
        <f t="shared" si="15"/>
      </c>
      <c r="CR10" s="3">
        <f t="shared" si="15"/>
      </c>
      <c r="CS10" s="3">
        <f t="shared" si="15"/>
      </c>
      <c r="CT10" s="3">
        <f t="shared" si="15"/>
      </c>
      <c r="CU10" s="3">
        <f t="shared" si="15"/>
      </c>
      <c r="CV10" s="3">
        <f t="shared" si="15"/>
      </c>
      <c r="CW10" s="3">
        <f t="shared" si="15"/>
      </c>
      <c r="CX10" s="3">
        <f t="shared" si="15"/>
      </c>
      <c r="CY10" s="3">
        <f t="shared" si="15"/>
      </c>
      <c r="CZ10" s="3">
        <f t="shared" si="15"/>
      </c>
      <c r="DA10" s="3">
        <f t="shared" si="15"/>
      </c>
      <c r="DB10" s="3">
        <f t="shared" si="15"/>
      </c>
      <c r="DC10" s="3">
        <f t="shared" si="15"/>
      </c>
      <c r="DD10" s="3">
        <f t="shared" si="15"/>
      </c>
      <c r="DE10" s="3">
        <f t="shared" si="15"/>
      </c>
      <c r="DF10" s="3">
        <f t="shared" si="15"/>
      </c>
      <c r="DG10" s="3">
        <f t="shared" si="15"/>
      </c>
      <c r="DH10" s="3">
        <f t="shared" si="15"/>
      </c>
      <c r="DI10" s="3">
        <f t="shared" si="15"/>
      </c>
      <c r="DJ10" s="3">
        <f t="shared" si="15"/>
      </c>
      <c r="DK10" s="3">
        <f t="shared" si="15"/>
      </c>
      <c r="DL10" s="3">
        <f t="shared" si="15"/>
      </c>
      <c r="DM10" s="3">
        <f t="shared" si="15"/>
      </c>
      <c r="DN10" s="3">
        <f t="shared" si="15"/>
      </c>
      <c r="DO10" s="3">
        <f t="shared" si="15"/>
      </c>
      <c r="DP10" s="3">
        <f t="shared" si="15"/>
      </c>
      <c r="DQ10" s="3">
        <f t="shared" si="15"/>
      </c>
      <c r="DR10" s="3">
        <f t="shared" si="15"/>
      </c>
      <c r="DS10" s="3">
        <f t="shared" si="15"/>
      </c>
      <c r="DT10" s="3">
        <f t="shared" si="15"/>
      </c>
      <c r="DU10" s="3">
        <f t="shared" si="15"/>
      </c>
      <c r="DV10" s="3">
        <f t="shared" si="15"/>
      </c>
      <c r="DW10" s="3">
        <f t="shared" si="15"/>
      </c>
      <c r="DX10" s="3">
        <f t="shared" si="15"/>
      </c>
      <c r="DY10" s="3">
        <f t="shared" si="15"/>
      </c>
      <c r="DZ10" s="3">
        <f t="shared" si="15"/>
      </c>
      <c r="EA10" s="3">
        <f t="shared" si="15"/>
      </c>
      <c r="EB10" s="3">
        <f t="shared" si="15"/>
      </c>
      <c r="EC10" s="3">
        <f t="shared" si="15"/>
      </c>
      <c r="ED10" s="3">
        <f t="shared" si="15"/>
      </c>
      <c r="EE10" s="3">
        <f t="shared" si="15"/>
      </c>
      <c r="EF10" s="3">
        <f t="shared" si="15"/>
      </c>
      <c r="EG10" s="3">
        <f t="shared" si="15"/>
      </c>
      <c r="EH10" s="3">
        <f t="shared" si="15"/>
      </c>
      <c r="EI10" s="3">
        <f t="shared" si="15"/>
      </c>
      <c r="EJ10" s="3">
        <f t="shared" si="15"/>
      </c>
      <c r="EK10" s="3">
        <f t="shared" si="15"/>
      </c>
      <c r="EL10" s="3">
        <f t="shared" si="15"/>
      </c>
      <c r="EM10" s="3">
        <f aca="true" t="shared" si="21" ref="CB10:EM14">IF(AND($D10&lt;=EM$3,$E10&gt;=EM$3),IF($L10="Completed",3,IF($L10="In Progress",2,1)),"")</f>
      </c>
      <c r="EN10" s="3">
        <f t="shared" si="16"/>
      </c>
      <c r="EO10" s="3">
        <f t="shared" si="16"/>
      </c>
      <c r="EP10" s="3">
        <f t="shared" si="16"/>
      </c>
      <c r="EQ10" s="3">
        <f t="shared" si="16"/>
      </c>
      <c r="ER10" s="3">
        <f t="shared" si="16"/>
      </c>
      <c r="ES10" s="3">
        <f t="shared" si="16"/>
      </c>
      <c r="ET10" s="3">
        <f t="shared" si="16"/>
      </c>
      <c r="EU10" s="3">
        <f t="shared" si="16"/>
      </c>
      <c r="EV10" s="3">
        <f t="shared" si="16"/>
      </c>
      <c r="EW10" s="3">
        <f t="shared" si="16"/>
      </c>
      <c r="EX10" s="3">
        <f t="shared" si="16"/>
      </c>
      <c r="EY10" s="3">
        <f t="shared" si="16"/>
      </c>
      <c r="EZ10" s="3">
        <f t="shared" si="16"/>
      </c>
      <c r="FA10" s="3">
        <f t="shared" si="16"/>
      </c>
      <c r="FB10" s="3">
        <f t="shared" si="16"/>
      </c>
      <c r="FC10" s="3">
        <f t="shared" si="16"/>
      </c>
      <c r="FD10" s="3">
        <f t="shared" si="16"/>
      </c>
      <c r="FE10" s="3">
        <f t="shared" si="16"/>
      </c>
      <c r="FF10" s="3">
        <f t="shared" si="16"/>
      </c>
      <c r="FG10" s="3">
        <f t="shared" si="16"/>
      </c>
      <c r="FH10" s="3">
        <f t="shared" si="16"/>
      </c>
      <c r="FI10" s="3">
        <f t="shared" si="16"/>
      </c>
      <c r="FJ10" s="3">
        <f t="shared" si="16"/>
      </c>
      <c r="FK10" s="3">
        <f t="shared" si="16"/>
      </c>
      <c r="FL10" s="3">
        <f t="shared" si="16"/>
      </c>
      <c r="FM10" s="3">
        <f t="shared" si="16"/>
      </c>
      <c r="FN10" s="3">
        <f t="shared" si="16"/>
      </c>
      <c r="FO10" s="3">
        <f t="shared" si="16"/>
      </c>
      <c r="FP10" s="53"/>
    </row>
    <row r="11" spans="1:172" ht="13.5" customHeight="1" outlineLevel="1">
      <c r="A11" s="36" t="s">
        <v>8</v>
      </c>
      <c r="B11" s="15" t="s">
        <v>68</v>
      </c>
      <c r="C11" s="15"/>
      <c r="D11" s="16"/>
      <c r="E11" s="16"/>
      <c r="F11" s="2">
        <f t="shared" si="6"/>
      </c>
      <c r="G11" s="20"/>
      <c r="H11" s="20"/>
      <c r="I11" s="2">
        <f t="shared" si="7"/>
      </c>
      <c r="J11" s="2">
        <f t="shared" si="17"/>
      </c>
      <c r="K11" s="2">
        <f t="shared" si="18"/>
      </c>
      <c r="L11" s="17"/>
      <c r="M11" s="17"/>
      <c r="N11" s="49"/>
      <c r="O11" s="55">
        <f t="shared" si="19"/>
      </c>
      <c r="P11" s="3">
        <f t="shared" si="20"/>
      </c>
      <c r="Q11" s="3">
        <f t="shared" si="20"/>
      </c>
      <c r="R11" s="3">
        <f t="shared" si="20"/>
      </c>
      <c r="S11" s="3">
        <f t="shared" si="20"/>
      </c>
      <c r="T11" s="3">
        <f t="shared" si="20"/>
      </c>
      <c r="U11" s="3">
        <f t="shared" si="20"/>
      </c>
      <c r="V11" s="3">
        <f t="shared" si="20"/>
      </c>
      <c r="W11" s="3">
        <f t="shared" si="20"/>
      </c>
      <c r="X11" s="3">
        <f t="shared" si="20"/>
      </c>
      <c r="Y11" s="3">
        <f t="shared" si="20"/>
      </c>
      <c r="Z11" s="3">
        <f t="shared" si="20"/>
      </c>
      <c r="AA11" s="3">
        <f t="shared" si="20"/>
      </c>
      <c r="AB11" s="3">
        <f t="shared" si="20"/>
      </c>
      <c r="AC11" s="3">
        <f t="shared" si="20"/>
      </c>
      <c r="AD11" s="3">
        <f t="shared" si="20"/>
      </c>
      <c r="AE11" s="3">
        <f t="shared" si="20"/>
      </c>
      <c r="AF11" s="3">
        <f t="shared" si="20"/>
      </c>
      <c r="AG11" s="3">
        <f t="shared" si="20"/>
      </c>
      <c r="AH11" s="3">
        <f t="shared" si="20"/>
      </c>
      <c r="AI11" s="3">
        <f t="shared" si="20"/>
      </c>
      <c r="AJ11" s="3">
        <f t="shared" si="20"/>
      </c>
      <c r="AK11" s="3">
        <f t="shared" si="20"/>
      </c>
      <c r="AL11" s="3">
        <f t="shared" si="20"/>
      </c>
      <c r="AM11" s="3">
        <f t="shared" si="20"/>
      </c>
      <c r="AN11" s="3">
        <f t="shared" si="20"/>
      </c>
      <c r="AO11" s="3">
        <f t="shared" si="20"/>
      </c>
      <c r="AP11" s="3">
        <f t="shared" si="20"/>
      </c>
      <c r="AQ11" s="3">
        <f t="shared" si="20"/>
      </c>
      <c r="AR11" s="3">
        <f t="shared" si="20"/>
      </c>
      <c r="AS11" s="3">
        <f t="shared" si="20"/>
      </c>
      <c r="AT11" s="3">
        <f t="shared" si="20"/>
      </c>
      <c r="AU11" s="3">
        <f t="shared" si="20"/>
      </c>
      <c r="AV11" s="3">
        <f t="shared" si="20"/>
      </c>
      <c r="AW11" s="3">
        <f t="shared" si="20"/>
      </c>
      <c r="AX11" s="3">
        <f t="shared" si="20"/>
      </c>
      <c r="AY11" s="3">
        <f t="shared" si="20"/>
      </c>
      <c r="AZ11" s="3">
        <f t="shared" si="20"/>
      </c>
      <c r="BA11" s="3">
        <f t="shared" si="20"/>
      </c>
      <c r="BB11" s="3">
        <f t="shared" si="20"/>
      </c>
      <c r="BC11" s="3">
        <f t="shared" si="20"/>
      </c>
      <c r="BD11" s="3">
        <f t="shared" si="20"/>
      </c>
      <c r="BE11" s="3">
        <f t="shared" si="20"/>
      </c>
      <c r="BF11" s="3">
        <f t="shared" si="20"/>
      </c>
      <c r="BG11" s="3">
        <f t="shared" si="20"/>
      </c>
      <c r="BH11" s="3">
        <f t="shared" si="20"/>
      </c>
      <c r="BI11" s="3">
        <f t="shared" si="20"/>
      </c>
      <c r="BJ11" s="3">
        <f t="shared" si="20"/>
      </c>
      <c r="BK11" s="3">
        <f t="shared" si="20"/>
      </c>
      <c r="BL11" s="3">
        <f t="shared" si="20"/>
      </c>
      <c r="BM11" s="3">
        <f t="shared" si="20"/>
      </c>
      <c r="BN11" s="3">
        <f t="shared" si="20"/>
      </c>
      <c r="BO11" s="3">
        <f t="shared" si="20"/>
      </c>
      <c r="BP11" s="3">
        <f t="shared" si="20"/>
      </c>
      <c r="BQ11" s="3">
        <f t="shared" si="20"/>
      </c>
      <c r="BR11" s="3">
        <f t="shared" si="20"/>
      </c>
      <c r="BS11" s="3">
        <f t="shared" si="20"/>
      </c>
      <c r="BT11" s="3">
        <f t="shared" si="20"/>
      </c>
      <c r="BU11" s="3">
        <f t="shared" si="20"/>
      </c>
      <c r="BV11" s="3">
        <f t="shared" si="20"/>
      </c>
      <c r="BW11" s="3">
        <f t="shared" si="20"/>
      </c>
      <c r="BX11" s="3">
        <f t="shared" si="20"/>
      </c>
      <c r="BY11" s="3">
        <f t="shared" si="20"/>
      </c>
      <c r="BZ11" s="3">
        <f t="shared" si="20"/>
      </c>
      <c r="CA11" s="3">
        <f t="shared" si="20"/>
      </c>
      <c r="CB11" s="3">
        <f t="shared" si="21"/>
      </c>
      <c r="CC11" s="3">
        <f t="shared" si="21"/>
      </c>
      <c r="CD11" s="3">
        <f t="shared" si="21"/>
      </c>
      <c r="CE11" s="3">
        <f t="shared" si="21"/>
      </c>
      <c r="CF11" s="3">
        <f t="shared" si="21"/>
      </c>
      <c r="CG11" s="3">
        <f t="shared" si="21"/>
      </c>
      <c r="CH11" s="3">
        <f t="shared" si="21"/>
      </c>
      <c r="CI11" s="3">
        <f t="shared" si="21"/>
      </c>
      <c r="CJ11" s="3">
        <f t="shared" si="21"/>
      </c>
      <c r="CK11" s="3">
        <f t="shared" si="21"/>
      </c>
      <c r="CL11" s="3">
        <f t="shared" si="21"/>
      </c>
      <c r="CM11" s="3">
        <f t="shared" si="21"/>
      </c>
      <c r="CN11" s="3">
        <f t="shared" si="21"/>
      </c>
      <c r="CO11" s="3">
        <f t="shared" si="21"/>
      </c>
      <c r="CP11" s="3">
        <f t="shared" si="21"/>
      </c>
      <c r="CQ11" s="3">
        <f t="shared" si="21"/>
      </c>
      <c r="CR11" s="3">
        <f t="shared" si="21"/>
      </c>
      <c r="CS11" s="3">
        <f t="shared" si="21"/>
      </c>
      <c r="CT11" s="3">
        <f t="shared" si="21"/>
      </c>
      <c r="CU11" s="3">
        <f t="shared" si="21"/>
      </c>
      <c r="CV11" s="3">
        <f t="shared" si="21"/>
      </c>
      <c r="CW11" s="3">
        <f t="shared" si="21"/>
      </c>
      <c r="CX11" s="3">
        <f t="shared" si="21"/>
      </c>
      <c r="CY11" s="3">
        <f t="shared" si="21"/>
      </c>
      <c r="CZ11" s="3">
        <f t="shared" si="21"/>
      </c>
      <c r="DA11" s="3">
        <f t="shared" si="21"/>
      </c>
      <c r="DB11" s="3">
        <f t="shared" si="21"/>
      </c>
      <c r="DC11" s="3">
        <f t="shared" si="21"/>
      </c>
      <c r="DD11" s="3">
        <f t="shared" si="21"/>
      </c>
      <c r="DE11" s="3">
        <f t="shared" si="21"/>
      </c>
      <c r="DF11" s="3">
        <f t="shared" si="21"/>
      </c>
      <c r="DG11" s="3">
        <f t="shared" si="21"/>
      </c>
      <c r="DH11" s="3">
        <f t="shared" si="21"/>
      </c>
      <c r="DI11" s="3">
        <f t="shared" si="21"/>
      </c>
      <c r="DJ11" s="3">
        <f t="shared" si="21"/>
      </c>
      <c r="DK11" s="3">
        <f t="shared" si="21"/>
      </c>
      <c r="DL11" s="3">
        <f t="shared" si="21"/>
      </c>
      <c r="DM11" s="3">
        <f t="shared" si="21"/>
      </c>
      <c r="DN11" s="3">
        <f t="shared" si="21"/>
      </c>
      <c r="DO11" s="3">
        <f t="shared" si="21"/>
      </c>
      <c r="DP11" s="3">
        <f t="shared" si="21"/>
      </c>
      <c r="DQ11" s="3">
        <f t="shared" si="21"/>
      </c>
      <c r="DR11" s="3">
        <f t="shared" si="21"/>
      </c>
      <c r="DS11" s="3">
        <f t="shared" si="21"/>
      </c>
      <c r="DT11" s="3">
        <f t="shared" si="21"/>
      </c>
      <c r="DU11" s="3">
        <f t="shared" si="21"/>
      </c>
      <c r="DV11" s="3">
        <f t="shared" si="21"/>
      </c>
      <c r="DW11" s="3">
        <f t="shared" si="21"/>
      </c>
      <c r="DX11" s="3">
        <f t="shared" si="21"/>
      </c>
      <c r="DY11" s="3">
        <f t="shared" si="21"/>
      </c>
      <c r="DZ11" s="3">
        <f t="shared" si="21"/>
      </c>
      <c r="EA11" s="3">
        <f t="shared" si="21"/>
      </c>
      <c r="EB11" s="3">
        <f t="shared" si="21"/>
      </c>
      <c r="EC11" s="3">
        <f t="shared" si="21"/>
      </c>
      <c r="ED11" s="3">
        <f t="shared" si="21"/>
      </c>
      <c r="EE11" s="3">
        <f t="shared" si="21"/>
      </c>
      <c r="EF11" s="3">
        <f t="shared" si="21"/>
      </c>
      <c r="EG11" s="3">
        <f t="shared" si="21"/>
      </c>
      <c r="EH11" s="3">
        <f t="shared" si="21"/>
      </c>
      <c r="EI11" s="3">
        <f t="shared" si="21"/>
      </c>
      <c r="EJ11" s="3">
        <f t="shared" si="21"/>
      </c>
      <c r="EK11" s="3">
        <f t="shared" si="21"/>
      </c>
      <c r="EL11" s="3">
        <f t="shared" si="21"/>
      </c>
      <c r="EM11" s="3">
        <f t="shared" si="21"/>
      </c>
      <c r="EN11" s="3">
        <f t="shared" si="16"/>
      </c>
      <c r="EO11" s="3">
        <f t="shared" si="16"/>
      </c>
      <c r="EP11" s="3">
        <f t="shared" si="16"/>
      </c>
      <c r="EQ11" s="3">
        <f t="shared" si="16"/>
      </c>
      <c r="ER11" s="3">
        <f t="shared" si="16"/>
      </c>
      <c r="ES11" s="3">
        <f t="shared" si="16"/>
      </c>
      <c r="ET11" s="3">
        <f t="shared" si="16"/>
      </c>
      <c r="EU11" s="3">
        <f t="shared" si="16"/>
      </c>
      <c r="EV11" s="3">
        <f t="shared" si="16"/>
      </c>
      <c r="EW11" s="3">
        <f t="shared" si="16"/>
      </c>
      <c r="EX11" s="3">
        <f t="shared" si="16"/>
      </c>
      <c r="EY11" s="3">
        <f t="shared" si="16"/>
      </c>
      <c r="EZ11" s="3">
        <f t="shared" si="16"/>
      </c>
      <c r="FA11" s="3">
        <f t="shared" si="16"/>
      </c>
      <c r="FB11" s="3">
        <f t="shared" si="16"/>
      </c>
      <c r="FC11" s="3">
        <f t="shared" si="16"/>
      </c>
      <c r="FD11" s="3">
        <f t="shared" si="16"/>
      </c>
      <c r="FE11" s="3">
        <f t="shared" si="16"/>
      </c>
      <c r="FF11" s="3">
        <f t="shared" si="16"/>
      </c>
      <c r="FG11" s="3">
        <f t="shared" si="16"/>
      </c>
      <c r="FH11" s="3">
        <f t="shared" si="16"/>
      </c>
      <c r="FI11" s="3">
        <f t="shared" si="16"/>
      </c>
      <c r="FJ11" s="3">
        <f t="shared" si="16"/>
      </c>
      <c r="FK11" s="3">
        <f t="shared" si="16"/>
      </c>
      <c r="FL11" s="3">
        <f t="shared" si="16"/>
      </c>
      <c r="FM11" s="3">
        <f t="shared" si="16"/>
      </c>
      <c r="FN11" s="3">
        <f t="shared" si="16"/>
      </c>
      <c r="FO11" s="3">
        <f t="shared" si="16"/>
      </c>
      <c r="FP11" s="53"/>
    </row>
    <row r="12" spans="1:172" ht="13.5" customHeight="1" outlineLevel="1">
      <c r="A12" s="36" t="s">
        <v>9</v>
      </c>
      <c r="B12" s="15" t="s">
        <v>69</v>
      </c>
      <c r="C12" s="15"/>
      <c r="D12" s="16"/>
      <c r="E12" s="16"/>
      <c r="F12" s="2">
        <f t="shared" si="6"/>
      </c>
      <c r="G12" s="20"/>
      <c r="H12" s="20"/>
      <c r="I12" s="2">
        <f t="shared" si="7"/>
      </c>
      <c r="J12" s="2">
        <f t="shared" si="17"/>
      </c>
      <c r="K12" s="2">
        <f t="shared" si="18"/>
      </c>
      <c r="L12" s="17"/>
      <c r="M12" s="17"/>
      <c r="N12" s="49"/>
      <c r="O12" s="55">
        <f t="shared" si="19"/>
      </c>
      <c r="P12" s="3">
        <f t="shared" si="20"/>
      </c>
      <c r="Q12" s="3">
        <f t="shared" si="20"/>
      </c>
      <c r="R12" s="3">
        <f t="shared" si="20"/>
      </c>
      <c r="S12" s="3">
        <f t="shared" si="20"/>
      </c>
      <c r="T12" s="3">
        <f t="shared" si="20"/>
      </c>
      <c r="U12" s="3">
        <f t="shared" si="20"/>
      </c>
      <c r="V12" s="3">
        <f t="shared" si="20"/>
      </c>
      <c r="W12" s="3">
        <f t="shared" si="20"/>
      </c>
      <c r="X12" s="3">
        <f t="shared" si="20"/>
      </c>
      <c r="Y12" s="3">
        <f t="shared" si="20"/>
      </c>
      <c r="Z12" s="3">
        <f t="shared" si="20"/>
      </c>
      <c r="AA12" s="3">
        <f t="shared" si="20"/>
      </c>
      <c r="AB12" s="3">
        <f t="shared" si="20"/>
      </c>
      <c r="AC12" s="3">
        <f t="shared" si="20"/>
      </c>
      <c r="AD12" s="3">
        <f t="shared" si="20"/>
      </c>
      <c r="AE12" s="3">
        <f t="shared" si="20"/>
      </c>
      <c r="AF12" s="3">
        <f t="shared" si="20"/>
      </c>
      <c r="AG12" s="3">
        <f t="shared" si="20"/>
      </c>
      <c r="AH12" s="3">
        <f t="shared" si="20"/>
      </c>
      <c r="AI12" s="3">
        <f t="shared" si="20"/>
      </c>
      <c r="AJ12" s="3">
        <f t="shared" si="20"/>
      </c>
      <c r="AK12" s="3">
        <f t="shared" si="20"/>
      </c>
      <c r="AL12" s="3">
        <f t="shared" si="20"/>
      </c>
      <c r="AM12" s="3">
        <f t="shared" si="20"/>
      </c>
      <c r="AN12" s="3">
        <f t="shared" si="20"/>
      </c>
      <c r="AO12" s="3">
        <f t="shared" si="20"/>
      </c>
      <c r="AP12" s="3">
        <f t="shared" si="20"/>
      </c>
      <c r="AQ12" s="3">
        <f t="shared" si="20"/>
      </c>
      <c r="AR12" s="3">
        <f t="shared" si="20"/>
      </c>
      <c r="AS12" s="3">
        <f t="shared" si="20"/>
      </c>
      <c r="AT12" s="3">
        <f t="shared" si="20"/>
      </c>
      <c r="AU12" s="3">
        <f t="shared" si="20"/>
      </c>
      <c r="AV12" s="3">
        <f t="shared" si="20"/>
      </c>
      <c r="AW12" s="3">
        <f t="shared" si="20"/>
      </c>
      <c r="AX12" s="3">
        <f t="shared" si="20"/>
      </c>
      <c r="AY12" s="3">
        <f t="shared" si="20"/>
      </c>
      <c r="AZ12" s="3">
        <f t="shared" si="20"/>
      </c>
      <c r="BA12" s="3">
        <f t="shared" si="20"/>
      </c>
      <c r="BB12" s="3">
        <f t="shared" si="20"/>
      </c>
      <c r="BC12" s="3">
        <f t="shared" si="20"/>
      </c>
      <c r="BD12" s="3">
        <f t="shared" si="20"/>
      </c>
      <c r="BE12" s="3">
        <f t="shared" si="20"/>
      </c>
      <c r="BF12" s="3">
        <f t="shared" si="20"/>
      </c>
      <c r="BG12" s="3">
        <f t="shared" si="20"/>
      </c>
      <c r="BH12" s="3">
        <f t="shared" si="20"/>
      </c>
      <c r="BI12" s="3">
        <f t="shared" si="20"/>
      </c>
      <c r="BJ12" s="3">
        <f t="shared" si="20"/>
      </c>
      <c r="BK12" s="3">
        <f t="shared" si="20"/>
      </c>
      <c r="BL12" s="3">
        <f t="shared" si="20"/>
      </c>
      <c r="BM12" s="3">
        <f t="shared" si="20"/>
      </c>
      <c r="BN12" s="3">
        <f t="shared" si="20"/>
      </c>
      <c r="BO12" s="3">
        <f t="shared" si="20"/>
      </c>
      <c r="BP12" s="3">
        <f t="shared" si="20"/>
      </c>
      <c r="BQ12" s="3">
        <f t="shared" si="20"/>
      </c>
      <c r="BR12" s="3">
        <f t="shared" si="20"/>
      </c>
      <c r="BS12" s="3">
        <f t="shared" si="20"/>
      </c>
      <c r="BT12" s="3">
        <f t="shared" si="20"/>
      </c>
      <c r="BU12" s="3">
        <f t="shared" si="20"/>
      </c>
      <c r="BV12" s="3">
        <f t="shared" si="20"/>
      </c>
      <c r="BW12" s="3">
        <f t="shared" si="20"/>
      </c>
      <c r="BX12" s="3">
        <f t="shared" si="20"/>
      </c>
      <c r="BY12" s="3">
        <f t="shared" si="20"/>
      </c>
      <c r="BZ12" s="3">
        <f t="shared" si="20"/>
      </c>
      <c r="CA12" s="3">
        <f t="shared" si="20"/>
      </c>
      <c r="CB12" s="3">
        <f t="shared" si="21"/>
      </c>
      <c r="CC12" s="3">
        <f t="shared" si="21"/>
      </c>
      <c r="CD12" s="3">
        <f t="shared" si="21"/>
      </c>
      <c r="CE12" s="3">
        <f t="shared" si="21"/>
      </c>
      <c r="CF12" s="3">
        <f t="shared" si="21"/>
      </c>
      <c r="CG12" s="3">
        <f t="shared" si="21"/>
      </c>
      <c r="CH12" s="3">
        <f t="shared" si="21"/>
      </c>
      <c r="CI12" s="3">
        <f t="shared" si="21"/>
      </c>
      <c r="CJ12" s="3">
        <f t="shared" si="21"/>
      </c>
      <c r="CK12" s="3">
        <f t="shared" si="21"/>
      </c>
      <c r="CL12" s="3">
        <f t="shared" si="21"/>
      </c>
      <c r="CM12" s="3">
        <f t="shared" si="21"/>
      </c>
      <c r="CN12" s="3">
        <f t="shared" si="21"/>
      </c>
      <c r="CO12" s="3">
        <f t="shared" si="21"/>
      </c>
      <c r="CP12" s="3">
        <f t="shared" si="21"/>
      </c>
      <c r="CQ12" s="3">
        <f t="shared" si="21"/>
      </c>
      <c r="CR12" s="3">
        <f t="shared" si="21"/>
      </c>
      <c r="CS12" s="3">
        <f t="shared" si="21"/>
      </c>
      <c r="CT12" s="3">
        <f t="shared" si="21"/>
      </c>
      <c r="CU12" s="3">
        <f t="shared" si="21"/>
      </c>
      <c r="CV12" s="3">
        <f t="shared" si="21"/>
      </c>
      <c r="CW12" s="3">
        <f t="shared" si="21"/>
      </c>
      <c r="CX12" s="3">
        <f t="shared" si="21"/>
      </c>
      <c r="CY12" s="3">
        <f t="shared" si="21"/>
      </c>
      <c r="CZ12" s="3">
        <f t="shared" si="21"/>
      </c>
      <c r="DA12" s="3">
        <f t="shared" si="21"/>
      </c>
      <c r="DB12" s="3">
        <f t="shared" si="21"/>
      </c>
      <c r="DC12" s="3">
        <f t="shared" si="21"/>
      </c>
      <c r="DD12" s="3">
        <f t="shared" si="21"/>
      </c>
      <c r="DE12" s="3">
        <f t="shared" si="21"/>
      </c>
      <c r="DF12" s="3">
        <f t="shared" si="21"/>
      </c>
      <c r="DG12" s="3">
        <f t="shared" si="21"/>
      </c>
      <c r="DH12" s="3">
        <f t="shared" si="21"/>
      </c>
      <c r="DI12" s="3">
        <f t="shared" si="21"/>
      </c>
      <c r="DJ12" s="3">
        <f t="shared" si="21"/>
      </c>
      <c r="DK12" s="3">
        <f t="shared" si="21"/>
      </c>
      <c r="DL12" s="3">
        <f t="shared" si="21"/>
      </c>
      <c r="DM12" s="3">
        <f t="shared" si="21"/>
      </c>
      <c r="DN12" s="3">
        <f t="shared" si="21"/>
      </c>
      <c r="DO12" s="3">
        <f t="shared" si="21"/>
      </c>
      <c r="DP12" s="3">
        <f t="shared" si="21"/>
      </c>
      <c r="DQ12" s="3">
        <f t="shared" si="21"/>
      </c>
      <c r="DR12" s="3">
        <f t="shared" si="21"/>
      </c>
      <c r="DS12" s="3">
        <f t="shared" si="21"/>
      </c>
      <c r="DT12" s="3">
        <f t="shared" si="21"/>
      </c>
      <c r="DU12" s="3">
        <f t="shared" si="21"/>
      </c>
      <c r="DV12" s="3">
        <f t="shared" si="21"/>
      </c>
      <c r="DW12" s="3">
        <f t="shared" si="21"/>
      </c>
      <c r="DX12" s="3">
        <f t="shared" si="21"/>
      </c>
      <c r="DY12" s="3">
        <f t="shared" si="21"/>
      </c>
      <c r="DZ12" s="3">
        <f t="shared" si="21"/>
      </c>
      <c r="EA12" s="3">
        <f t="shared" si="21"/>
      </c>
      <c r="EB12" s="3">
        <f t="shared" si="21"/>
      </c>
      <c r="EC12" s="3">
        <f t="shared" si="21"/>
      </c>
      <c r="ED12" s="3">
        <f t="shared" si="21"/>
      </c>
      <c r="EE12" s="3">
        <f t="shared" si="21"/>
      </c>
      <c r="EF12" s="3">
        <f t="shared" si="21"/>
      </c>
      <c r="EG12" s="3">
        <f t="shared" si="21"/>
      </c>
      <c r="EH12" s="3">
        <f t="shared" si="21"/>
      </c>
      <c r="EI12" s="3">
        <f t="shared" si="21"/>
      </c>
      <c r="EJ12" s="3">
        <f t="shared" si="21"/>
      </c>
      <c r="EK12" s="3">
        <f t="shared" si="21"/>
      </c>
      <c r="EL12" s="3">
        <f t="shared" si="21"/>
      </c>
      <c r="EM12" s="3">
        <f t="shared" si="21"/>
      </c>
      <c r="EN12" s="3">
        <f t="shared" si="16"/>
      </c>
      <c r="EO12" s="3">
        <f t="shared" si="16"/>
      </c>
      <c r="EP12" s="3">
        <f t="shared" si="16"/>
      </c>
      <c r="EQ12" s="3">
        <f t="shared" si="16"/>
      </c>
      <c r="ER12" s="3">
        <f t="shared" si="16"/>
      </c>
      <c r="ES12" s="3">
        <f t="shared" si="16"/>
      </c>
      <c r="ET12" s="3">
        <f t="shared" si="16"/>
      </c>
      <c r="EU12" s="3">
        <f t="shared" si="16"/>
      </c>
      <c r="EV12" s="3">
        <f t="shared" si="16"/>
      </c>
      <c r="EW12" s="3">
        <f t="shared" si="16"/>
      </c>
      <c r="EX12" s="3">
        <f t="shared" si="16"/>
      </c>
      <c r="EY12" s="3">
        <f t="shared" si="16"/>
      </c>
      <c r="EZ12" s="3">
        <f t="shared" si="16"/>
      </c>
      <c r="FA12" s="3">
        <f t="shared" si="16"/>
      </c>
      <c r="FB12" s="3">
        <f t="shared" si="16"/>
      </c>
      <c r="FC12" s="3">
        <f t="shared" si="16"/>
      </c>
      <c r="FD12" s="3">
        <f t="shared" si="16"/>
      </c>
      <c r="FE12" s="3">
        <f t="shared" si="16"/>
      </c>
      <c r="FF12" s="3">
        <f t="shared" si="16"/>
      </c>
      <c r="FG12" s="3">
        <f t="shared" si="16"/>
      </c>
      <c r="FH12" s="3">
        <f t="shared" si="16"/>
      </c>
      <c r="FI12" s="3">
        <f t="shared" si="16"/>
      </c>
      <c r="FJ12" s="3">
        <f t="shared" si="16"/>
      </c>
      <c r="FK12" s="3">
        <f t="shared" si="16"/>
      </c>
      <c r="FL12" s="3">
        <f t="shared" si="16"/>
      </c>
      <c r="FM12" s="3">
        <f t="shared" si="16"/>
      </c>
      <c r="FN12" s="3">
        <f t="shared" si="16"/>
      </c>
      <c r="FO12" s="3">
        <f t="shared" si="16"/>
      </c>
      <c r="FP12" s="53"/>
    </row>
    <row r="13" spans="1:172" ht="13.5" customHeight="1" outlineLevel="1">
      <c r="A13" s="36" t="s">
        <v>10</v>
      </c>
      <c r="B13" s="15" t="s">
        <v>70</v>
      </c>
      <c r="C13" s="15"/>
      <c r="D13" s="17"/>
      <c r="E13" s="17"/>
      <c r="F13" s="2">
        <f t="shared" si="6"/>
      </c>
      <c r="G13" s="20"/>
      <c r="H13" s="20"/>
      <c r="I13" s="2">
        <f t="shared" si="7"/>
      </c>
      <c r="J13" s="2">
        <f t="shared" si="17"/>
      </c>
      <c r="K13" s="2">
        <f t="shared" si="18"/>
      </c>
      <c r="L13" s="17"/>
      <c r="M13" s="17"/>
      <c r="N13" s="49"/>
      <c r="O13" s="55">
        <f t="shared" si="19"/>
      </c>
      <c r="P13" s="3">
        <f t="shared" si="20"/>
      </c>
      <c r="Q13" s="3">
        <f t="shared" si="20"/>
      </c>
      <c r="R13" s="3">
        <f t="shared" si="20"/>
      </c>
      <c r="S13" s="3">
        <f t="shared" si="20"/>
      </c>
      <c r="T13" s="3">
        <f t="shared" si="20"/>
      </c>
      <c r="U13" s="3">
        <f t="shared" si="20"/>
      </c>
      <c r="V13" s="3">
        <f t="shared" si="20"/>
      </c>
      <c r="W13" s="3">
        <f t="shared" si="20"/>
      </c>
      <c r="X13" s="3">
        <f t="shared" si="20"/>
      </c>
      <c r="Y13" s="3">
        <f t="shared" si="20"/>
      </c>
      <c r="Z13" s="3">
        <f t="shared" si="20"/>
      </c>
      <c r="AA13" s="3">
        <f t="shared" si="20"/>
      </c>
      <c r="AB13" s="3">
        <f t="shared" si="20"/>
      </c>
      <c r="AC13" s="3">
        <f t="shared" si="20"/>
      </c>
      <c r="AD13" s="3">
        <f t="shared" si="20"/>
      </c>
      <c r="AE13" s="3">
        <f t="shared" si="20"/>
      </c>
      <c r="AF13" s="3">
        <f t="shared" si="20"/>
      </c>
      <c r="AG13" s="3">
        <f t="shared" si="20"/>
      </c>
      <c r="AH13" s="3">
        <f t="shared" si="20"/>
      </c>
      <c r="AI13" s="3">
        <f t="shared" si="20"/>
      </c>
      <c r="AJ13" s="3">
        <f t="shared" si="20"/>
      </c>
      <c r="AK13" s="3">
        <f t="shared" si="20"/>
      </c>
      <c r="AL13" s="3">
        <f t="shared" si="20"/>
      </c>
      <c r="AM13" s="3">
        <f t="shared" si="20"/>
      </c>
      <c r="AN13" s="3">
        <f t="shared" si="20"/>
      </c>
      <c r="AO13" s="3">
        <f t="shared" si="20"/>
      </c>
      <c r="AP13" s="3">
        <f t="shared" si="20"/>
      </c>
      <c r="AQ13" s="3">
        <f t="shared" si="20"/>
      </c>
      <c r="AR13" s="3">
        <f t="shared" si="20"/>
      </c>
      <c r="AS13" s="3">
        <f t="shared" si="20"/>
      </c>
      <c r="AT13" s="3">
        <f t="shared" si="20"/>
      </c>
      <c r="AU13" s="3">
        <f t="shared" si="20"/>
      </c>
      <c r="AV13" s="3">
        <f t="shared" si="20"/>
      </c>
      <c r="AW13" s="3">
        <f t="shared" si="20"/>
      </c>
      <c r="AX13" s="3">
        <f t="shared" si="20"/>
      </c>
      <c r="AY13" s="3">
        <f t="shared" si="20"/>
      </c>
      <c r="AZ13" s="3">
        <f t="shared" si="20"/>
      </c>
      <c r="BA13" s="3">
        <f t="shared" si="20"/>
      </c>
      <c r="BB13" s="3">
        <f t="shared" si="20"/>
      </c>
      <c r="BC13" s="3">
        <f t="shared" si="20"/>
      </c>
      <c r="BD13" s="3">
        <f t="shared" si="20"/>
      </c>
      <c r="BE13" s="3">
        <f t="shared" si="20"/>
      </c>
      <c r="BF13" s="3">
        <f t="shared" si="20"/>
      </c>
      <c r="BG13" s="3">
        <f t="shared" si="20"/>
      </c>
      <c r="BH13" s="3">
        <f t="shared" si="20"/>
      </c>
      <c r="BI13" s="3">
        <f t="shared" si="20"/>
      </c>
      <c r="BJ13" s="3">
        <f t="shared" si="20"/>
      </c>
      <c r="BK13" s="3">
        <f t="shared" si="20"/>
      </c>
      <c r="BL13" s="3">
        <f t="shared" si="20"/>
      </c>
      <c r="BM13" s="3">
        <f t="shared" si="20"/>
      </c>
      <c r="BN13" s="3">
        <f t="shared" si="20"/>
      </c>
      <c r="BO13" s="3">
        <f t="shared" si="20"/>
      </c>
      <c r="BP13" s="3">
        <f t="shared" si="20"/>
      </c>
      <c r="BQ13" s="3">
        <f t="shared" si="20"/>
      </c>
      <c r="BR13" s="3">
        <f t="shared" si="20"/>
      </c>
      <c r="BS13" s="3">
        <f t="shared" si="20"/>
      </c>
      <c r="BT13" s="3">
        <f t="shared" si="20"/>
      </c>
      <c r="BU13" s="3">
        <f t="shared" si="20"/>
      </c>
      <c r="BV13" s="3">
        <f t="shared" si="20"/>
      </c>
      <c r="BW13" s="3">
        <f t="shared" si="20"/>
      </c>
      <c r="BX13" s="3">
        <f t="shared" si="20"/>
      </c>
      <c r="BY13" s="3">
        <f t="shared" si="20"/>
      </c>
      <c r="BZ13" s="3">
        <f t="shared" si="20"/>
      </c>
      <c r="CA13" s="3">
        <f t="shared" si="20"/>
      </c>
      <c r="CB13" s="3">
        <f t="shared" si="21"/>
      </c>
      <c r="CC13" s="3">
        <f t="shared" si="21"/>
      </c>
      <c r="CD13" s="3">
        <f t="shared" si="21"/>
      </c>
      <c r="CE13" s="3">
        <f t="shared" si="21"/>
      </c>
      <c r="CF13" s="3">
        <f t="shared" si="21"/>
      </c>
      <c r="CG13" s="3">
        <f t="shared" si="21"/>
      </c>
      <c r="CH13" s="3">
        <f t="shared" si="21"/>
      </c>
      <c r="CI13" s="3">
        <f t="shared" si="21"/>
      </c>
      <c r="CJ13" s="3">
        <f t="shared" si="21"/>
      </c>
      <c r="CK13" s="3">
        <f t="shared" si="21"/>
      </c>
      <c r="CL13" s="3">
        <f t="shared" si="21"/>
      </c>
      <c r="CM13" s="3">
        <f t="shared" si="21"/>
      </c>
      <c r="CN13" s="3">
        <f t="shared" si="21"/>
      </c>
      <c r="CO13" s="3">
        <f t="shared" si="21"/>
      </c>
      <c r="CP13" s="3">
        <f t="shared" si="21"/>
      </c>
      <c r="CQ13" s="3">
        <f t="shared" si="21"/>
      </c>
      <c r="CR13" s="3">
        <f t="shared" si="21"/>
      </c>
      <c r="CS13" s="3">
        <f t="shared" si="21"/>
      </c>
      <c r="CT13" s="3">
        <f t="shared" si="21"/>
      </c>
      <c r="CU13" s="3">
        <f t="shared" si="21"/>
      </c>
      <c r="CV13" s="3">
        <f t="shared" si="21"/>
      </c>
      <c r="CW13" s="3">
        <f t="shared" si="21"/>
      </c>
      <c r="CX13" s="3">
        <f t="shared" si="21"/>
      </c>
      <c r="CY13" s="3">
        <f t="shared" si="21"/>
      </c>
      <c r="CZ13" s="3">
        <f t="shared" si="21"/>
      </c>
      <c r="DA13" s="3">
        <f t="shared" si="21"/>
      </c>
      <c r="DB13" s="3">
        <f t="shared" si="21"/>
      </c>
      <c r="DC13" s="3">
        <f t="shared" si="21"/>
      </c>
      <c r="DD13" s="3">
        <f t="shared" si="21"/>
      </c>
      <c r="DE13" s="3">
        <f t="shared" si="21"/>
      </c>
      <c r="DF13" s="3">
        <f t="shared" si="21"/>
      </c>
      <c r="DG13" s="3">
        <f t="shared" si="21"/>
      </c>
      <c r="DH13" s="3">
        <f t="shared" si="21"/>
      </c>
      <c r="DI13" s="3">
        <f t="shared" si="21"/>
      </c>
      <c r="DJ13" s="3">
        <f t="shared" si="21"/>
      </c>
      <c r="DK13" s="3">
        <f t="shared" si="21"/>
      </c>
      <c r="DL13" s="3">
        <f t="shared" si="21"/>
      </c>
      <c r="DM13" s="3">
        <f t="shared" si="21"/>
      </c>
      <c r="DN13" s="3">
        <f t="shared" si="21"/>
      </c>
      <c r="DO13" s="3">
        <f t="shared" si="21"/>
      </c>
      <c r="DP13" s="3">
        <f t="shared" si="21"/>
      </c>
      <c r="DQ13" s="3">
        <f t="shared" si="21"/>
      </c>
      <c r="DR13" s="3">
        <f t="shared" si="21"/>
      </c>
      <c r="DS13" s="3">
        <f t="shared" si="21"/>
      </c>
      <c r="DT13" s="3">
        <f t="shared" si="21"/>
      </c>
      <c r="DU13" s="3">
        <f t="shared" si="21"/>
      </c>
      <c r="DV13" s="3">
        <f t="shared" si="21"/>
      </c>
      <c r="DW13" s="3">
        <f t="shared" si="21"/>
      </c>
      <c r="DX13" s="3">
        <f t="shared" si="21"/>
      </c>
      <c r="DY13" s="3">
        <f t="shared" si="21"/>
      </c>
      <c r="DZ13" s="3">
        <f t="shared" si="21"/>
      </c>
      <c r="EA13" s="3">
        <f t="shared" si="21"/>
      </c>
      <c r="EB13" s="3">
        <f t="shared" si="21"/>
      </c>
      <c r="EC13" s="3">
        <f t="shared" si="21"/>
      </c>
      <c r="ED13" s="3">
        <f t="shared" si="21"/>
      </c>
      <c r="EE13" s="3">
        <f t="shared" si="21"/>
      </c>
      <c r="EF13" s="3">
        <f t="shared" si="21"/>
      </c>
      <c r="EG13" s="3">
        <f t="shared" si="21"/>
      </c>
      <c r="EH13" s="3">
        <f t="shared" si="21"/>
      </c>
      <c r="EI13" s="3">
        <f t="shared" si="21"/>
      </c>
      <c r="EJ13" s="3">
        <f t="shared" si="21"/>
      </c>
      <c r="EK13" s="3">
        <f t="shared" si="21"/>
      </c>
      <c r="EL13" s="3">
        <f t="shared" si="21"/>
      </c>
      <c r="EM13" s="3">
        <f t="shared" si="21"/>
      </c>
      <c r="EN13" s="3">
        <f t="shared" si="16"/>
      </c>
      <c r="EO13" s="3">
        <f t="shared" si="16"/>
      </c>
      <c r="EP13" s="3">
        <f t="shared" si="16"/>
      </c>
      <c r="EQ13" s="3">
        <f t="shared" si="16"/>
      </c>
      <c r="ER13" s="3">
        <f t="shared" si="16"/>
      </c>
      <c r="ES13" s="3">
        <f t="shared" si="16"/>
      </c>
      <c r="ET13" s="3">
        <f t="shared" si="16"/>
      </c>
      <c r="EU13" s="3">
        <f t="shared" si="16"/>
      </c>
      <c r="EV13" s="3">
        <f t="shared" si="16"/>
      </c>
      <c r="EW13" s="3">
        <f t="shared" si="16"/>
      </c>
      <c r="EX13" s="3">
        <f t="shared" si="16"/>
      </c>
      <c r="EY13" s="3">
        <f t="shared" si="16"/>
      </c>
      <c r="EZ13" s="3">
        <f t="shared" si="16"/>
      </c>
      <c r="FA13" s="3">
        <f t="shared" si="16"/>
      </c>
      <c r="FB13" s="3">
        <f t="shared" si="16"/>
      </c>
      <c r="FC13" s="3">
        <f t="shared" si="16"/>
      </c>
      <c r="FD13" s="3">
        <f t="shared" si="16"/>
      </c>
      <c r="FE13" s="3">
        <f t="shared" si="16"/>
      </c>
      <c r="FF13" s="3">
        <f t="shared" si="16"/>
      </c>
      <c r="FG13" s="3">
        <f t="shared" si="16"/>
      </c>
      <c r="FH13" s="3">
        <f t="shared" si="16"/>
      </c>
      <c r="FI13" s="3">
        <f t="shared" si="16"/>
      </c>
      <c r="FJ13" s="3">
        <f t="shared" si="16"/>
      </c>
      <c r="FK13" s="3">
        <f t="shared" si="16"/>
      </c>
      <c r="FL13" s="3">
        <f t="shared" si="16"/>
      </c>
      <c r="FM13" s="3">
        <f t="shared" si="16"/>
      </c>
      <c r="FN13" s="3">
        <f t="shared" si="16"/>
      </c>
      <c r="FO13" s="3">
        <f t="shared" si="16"/>
      </c>
      <c r="FP13" s="53"/>
    </row>
    <row r="14" spans="1:172" ht="13.5" customHeight="1" outlineLevel="1">
      <c r="A14" s="36" t="s">
        <v>11</v>
      </c>
      <c r="B14" s="15" t="s">
        <v>71</v>
      </c>
      <c r="C14" s="15"/>
      <c r="D14" s="16"/>
      <c r="E14" s="16"/>
      <c r="F14" s="2">
        <f t="shared" si="6"/>
      </c>
      <c r="G14" s="20"/>
      <c r="H14" s="20"/>
      <c r="I14" s="2">
        <f t="shared" si="7"/>
      </c>
      <c r="J14" s="2">
        <f t="shared" si="17"/>
      </c>
      <c r="K14" s="2">
        <f t="shared" si="18"/>
      </c>
      <c r="L14" s="17"/>
      <c r="M14" s="17"/>
      <c r="N14" s="49"/>
      <c r="O14" s="55">
        <f t="shared" si="19"/>
      </c>
      <c r="P14" s="3">
        <f t="shared" si="20"/>
      </c>
      <c r="Q14" s="3">
        <f t="shared" si="20"/>
      </c>
      <c r="R14" s="3">
        <f t="shared" si="20"/>
      </c>
      <c r="S14" s="3">
        <f t="shared" si="20"/>
      </c>
      <c r="T14" s="3">
        <f t="shared" si="20"/>
      </c>
      <c r="U14" s="3">
        <f t="shared" si="20"/>
      </c>
      <c r="V14" s="3">
        <f t="shared" si="20"/>
      </c>
      <c r="W14" s="3">
        <f t="shared" si="20"/>
      </c>
      <c r="X14" s="3">
        <f t="shared" si="20"/>
      </c>
      <c r="Y14" s="3">
        <f t="shared" si="20"/>
      </c>
      <c r="Z14" s="3">
        <f t="shared" si="20"/>
      </c>
      <c r="AA14" s="3">
        <f t="shared" si="20"/>
      </c>
      <c r="AB14" s="3">
        <f t="shared" si="20"/>
      </c>
      <c r="AC14" s="3">
        <f t="shared" si="20"/>
      </c>
      <c r="AD14" s="3">
        <f t="shared" si="20"/>
      </c>
      <c r="AE14" s="3">
        <f t="shared" si="20"/>
      </c>
      <c r="AF14" s="3">
        <f t="shared" si="20"/>
      </c>
      <c r="AG14" s="3">
        <f t="shared" si="20"/>
      </c>
      <c r="AH14" s="3">
        <f t="shared" si="20"/>
      </c>
      <c r="AI14" s="3">
        <f t="shared" si="20"/>
      </c>
      <c r="AJ14" s="3">
        <f t="shared" si="20"/>
      </c>
      <c r="AK14" s="3">
        <f t="shared" si="20"/>
      </c>
      <c r="AL14" s="3">
        <f t="shared" si="20"/>
      </c>
      <c r="AM14" s="3">
        <f t="shared" si="20"/>
      </c>
      <c r="AN14" s="3">
        <f t="shared" si="20"/>
      </c>
      <c r="AO14" s="3">
        <f t="shared" si="20"/>
      </c>
      <c r="AP14" s="3">
        <f t="shared" si="20"/>
      </c>
      <c r="AQ14" s="3">
        <f t="shared" si="20"/>
      </c>
      <c r="AR14" s="3">
        <f t="shared" si="20"/>
      </c>
      <c r="AS14" s="3">
        <f t="shared" si="20"/>
      </c>
      <c r="AT14" s="3">
        <f t="shared" si="20"/>
      </c>
      <c r="AU14" s="3">
        <f t="shared" si="20"/>
      </c>
      <c r="AV14" s="3">
        <f t="shared" si="20"/>
      </c>
      <c r="AW14" s="3">
        <f t="shared" si="20"/>
      </c>
      <c r="AX14" s="3">
        <f t="shared" si="20"/>
      </c>
      <c r="AY14" s="3">
        <f t="shared" si="20"/>
      </c>
      <c r="AZ14" s="3">
        <f t="shared" si="20"/>
      </c>
      <c r="BA14" s="3">
        <f t="shared" si="20"/>
      </c>
      <c r="BB14" s="3">
        <f t="shared" si="20"/>
      </c>
      <c r="BC14" s="3">
        <f t="shared" si="20"/>
      </c>
      <c r="BD14" s="3">
        <f t="shared" si="20"/>
      </c>
      <c r="BE14" s="3">
        <f t="shared" si="20"/>
      </c>
      <c r="BF14" s="3">
        <f t="shared" si="20"/>
      </c>
      <c r="BG14" s="3">
        <f t="shared" si="20"/>
      </c>
      <c r="BH14" s="3">
        <f t="shared" si="20"/>
      </c>
      <c r="BI14" s="3">
        <f t="shared" si="20"/>
      </c>
      <c r="BJ14" s="3">
        <f t="shared" si="20"/>
      </c>
      <c r="BK14" s="3">
        <f t="shared" si="20"/>
      </c>
      <c r="BL14" s="3">
        <f t="shared" si="20"/>
      </c>
      <c r="BM14" s="3">
        <f t="shared" si="20"/>
      </c>
      <c r="BN14" s="3">
        <f t="shared" si="20"/>
      </c>
      <c r="BO14" s="3">
        <f t="shared" si="20"/>
      </c>
      <c r="BP14" s="3">
        <f t="shared" si="20"/>
      </c>
      <c r="BQ14" s="3">
        <f t="shared" si="20"/>
      </c>
      <c r="BR14" s="3">
        <f t="shared" si="20"/>
      </c>
      <c r="BS14" s="3">
        <f t="shared" si="20"/>
      </c>
      <c r="BT14" s="3">
        <f t="shared" si="20"/>
      </c>
      <c r="BU14" s="3">
        <f t="shared" si="20"/>
      </c>
      <c r="BV14" s="3">
        <f t="shared" si="20"/>
      </c>
      <c r="BW14" s="3">
        <f t="shared" si="20"/>
      </c>
      <c r="BX14" s="3">
        <f t="shared" si="20"/>
      </c>
      <c r="BY14" s="3">
        <f t="shared" si="20"/>
      </c>
      <c r="BZ14" s="3">
        <f aca="true" t="shared" si="22" ref="BZ14:CO16">IF(AND($D14&lt;=BZ$3,$E14&gt;=BZ$3),IF($L14="Completed",3,IF($L14="In Progress",2,1)),"")</f>
      </c>
      <c r="CA14" s="3">
        <f t="shared" si="22"/>
      </c>
      <c r="CB14" s="3">
        <f t="shared" si="21"/>
      </c>
      <c r="CC14" s="3">
        <f t="shared" si="21"/>
      </c>
      <c r="CD14" s="3">
        <f t="shared" si="21"/>
      </c>
      <c r="CE14" s="3">
        <f t="shared" si="21"/>
      </c>
      <c r="CF14" s="3">
        <f t="shared" si="21"/>
      </c>
      <c r="CG14" s="3">
        <f t="shared" si="21"/>
      </c>
      <c r="CH14" s="3">
        <f t="shared" si="21"/>
      </c>
      <c r="CI14" s="3">
        <f t="shared" si="21"/>
      </c>
      <c r="CJ14" s="3">
        <f t="shared" si="21"/>
      </c>
      <c r="CK14" s="3">
        <f t="shared" si="21"/>
      </c>
      <c r="CL14" s="3">
        <f t="shared" si="21"/>
      </c>
      <c r="CM14" s="3">
        <f t="shared" si="21"/>
      </c>
      <c r="CN14" s="3">
        <f t="shared" si="21"/>
      </c>
      <c r="CO14" s="3">
        <f t="shared" si="21"/>
      </c>
      <c r="CP14" s="3">
        <f t="shared" si="21"/>
      </c>
      <c r="CQ14" s="3">
        <f t="shared" si="21"/>
      </c>
      <c r="CR14" s="3">
        <f t="shared" si="21"/>
      </c>
      <c r="CS14" s="3">
        <f t="shared" si="21"/>
      </c>
      <c r="CT14" s="3">
        <f t="shared" si="21"/>
      </c>
      <c r="CU14" s="3">
        <f t="shared" si="21"/>
      </c>
      <c r="CV14" s="3">
        <f t="shared" si="21"/>
      </c>
      <c r="CW14" s="3">
        <f t="shared" si="21"/>
      </c>
      <c r="CX14" s="3">
        <f t="shared" si="21"/>
      </c>
      <c r="CY14" s="3">
        <f t="shared" si="21"/>
      </c>
      <c r="CZ14" s="3">
        <f t="shared" si="21"/>
      </c>
      <c r="DA14" s="3">
        <f t="shared" si="21"/>
      </c>
      <c r="DB14" s="3">
        <f t="shared" si="21"/>
      </c>
      <c r="DC14" s="3">
        <f t="shared" si="21"/>
      </c>
      <c r="DD14" s="3">
        <f t="shared" si="21"/>
      </c>
      <c r="DE14" s="3">
        <f t="shared" si="21"/>
      </c>
      <c r="DF14" s="3">
        <f t="shared" si="21"/>
      </c>
      <c r="DG14" s="3">
        <f t="shared" si="21"/>
      </c>
      <c r="DH14" s="3">
        <f t="shared" si="21"/>
      </c>
      <c r="DI14" s="3">
        <f t="shared" si="21"/>
      </c>
      <c r="DJ14" s="3">
        <f t="shared" si="21"/>
      </c>
      <c r="DK14" s="3">
        <f t="shared" si="21"/>
      </c>
      <c r="DL14" s="3">
        <f t="shared" si="21"/>
      </c>
      <c r="DM14" s="3">
        <f t="shared" si="21"/>
      </c>
      <c r="DN14" s="3">
        <f t="shared" si="21"/>
      </c>
      <c r="DO14" s="3">
        <f t="shared" si="21"/>
      </c>
      <c r="DP14" s="3">
        <f t="shared" si="21"/>
      </c>
      <c r="DQ14" s="3">
        <f t="shared" si="21"/>
      </c>
      <c r="DR14" s="3">
        <f t="shared" si="21"/>
      </c>
      <c r="DS14" s="3">
        <f t="shared" si="21"/>
      </c>
      <c r="DT14" s="3">
        <f t="shared" si="21"/>
      </c>
      <c r="DU14" s="3">
        <f t="shared" si="21"/>
      </c>
      <c r="DV14" s="3">
        <f t="shared" si="21"/>
      </c>
      <c r="DW14" s="3">
        <f t="shared" si="21"/>
      </c>
      <c r="DX14" s="3">
        <f t="shared" si="21"/>
      </c>
      <c r="DY14" s="3">
        <f t="shared" si="21"/>
      </c>
      <c r="DZ14" s="3">
        <f t="shared" si="21"/>
      </c>
      <c r="EA14" s="3">
        <f t="shared" si="21"/>
      </c>
      <c r="EB14" s="3">
        <f t="shared" si="21"/>
      </c>
      <c r="EC14" s="3">
        <f t="shared" si="21"/>
      </c>
      <c r="ED14" s="3">
        <f t="shared" si="21"/>
      </c>
      <c r="EE14" s="3">
        <f t="shared" si="21"/>
      </c>
      <c r="EF14" s="3">
        <f t="shared" si="21"/>
      </c>
      <c r="EG14" s="3">
        <f t="shared" si="21"/>
      </c>
      <c r="EH14" s="3">
        <f t="shared" si="21"/>
      </c>
      <c r="EI14" s="3">
        <f t="shared" si="21"/>
      </c>
      <c r="EJ14" s="3">
        <f t="shared" si="21"/>
      </c>
      <c r="EK14" s="3">
        <f t="shared" si="21"/>
      </c>
      <c r="EL14" s="3">
        <f aca="true" t="shared" si="23" ref="EL14:EM16">IF(AND($D14&lt;=EL$3,$E14&gt;=EL$3),IF($L14="Completed",3,IF($L14="In Progress",2,1)),"")</f>
      </c>
      <c r="EM14" s="3">
        <f t="shared" si="23"/>
      </c>
      <c r="EN14" s="3">
        <f t="shared" si="16"/>
      </c>
      <c r="EO14" s="3">
        <f t="shared" si="16"/>
      </c>
      <c r="EP14" s="3">
        <f t="shared" si="16"/>
      </c>
      <c r="EQ14" s="3">
        <f t="shared" si="16"/>
      </c>
      <c r="ER14" s="3">
        <f t="shared" si="16"/>
      </c>
      <c r="ES14" s="3">
        <f t="shared" si="16"/>
      </c>
      <c r="ET14" s="3">
        <f t="shared" si="16"/>
      </c>
      <c r="EU14" s="3">
        <f t="shared" si="16"/>
      </c>
      <c r="EV14" s="3">
        <f t="shared" si="16"/>
      </c>
      <c r="EW14" s="3">
        <f t="shared" si="16"/>
      </c>
      <c r="EX14" s="3">
        <f t="shared" si="16"/>
      </c>
      <c r="EY14" s="3">
        <f t="shared" si="16"/>
      </c>
      <c r="EZ14" s="3">
        <f t="shared" si="16"/>
      </c>
      <c r="FA14" s="3">
        <f t="shared" si="16"/>
      </c>
      <c r="FB14" s="3">
        <f t="shared" si="16"/>
      </c>
      <c r="FC14" s="3">
        <f t="shared" si="16"/>
      </c>
      <c r="FD14" s="3">
        <f t="shared" si="16"/>
      </c>
      <c r="FE14" s="3">
        <f t="shared" si="16"/>
      </c>
      <c r="FF14" s="3">
        <f t="shared" si="16"/>
      </c>
      <c r="FG14" s="3">
        <f t="shared" si="16"/>
      </c>
      <c r="FH14" s="3">
        <f t="shared" si="16"/>
      </c>
      <c r="FI14" s="3">
        <f t="shared" si="16"/>
      </c>
      <c r="FJ14" s="3">
        <f t="shared" si="16"/>
      </c>
      <c r="FK14" s="3">
        <f t="shared" si="16"/>
      </c>
      <c r="FL14" s="3">
        <f t="shared" si="16"/>
      </c>
      <c r="FM14" s="3">
        <f t="shared" si="16"/>
      </c>
      <c r="FN14" s="3">
        <f t="shared" si="16"/>
      </c>
      <c r="FO14" s="3">
        <f t="shared" si="16"/>
      </c>
      <c r="FP14" s="53"/>
    </row>
    <row r="15" spans="1:172" ht="13.5" customHeight="1" outlineLevel="1">
      <c r="A15" s="36" t="s">
        <v>12</v>
      </c>
      <c r="B15" s="15" t="s">
        <v>72</v>
      </c>
      <c r="C15" s="15"/>
      <c r="D15" s="17"/>
      <c r="E15" s="17"/>
      <c r="F15" s="2">
        <f t="shared" si="6"/>
      </c>
      <c r="G15" s="20"/>
      <c r="H15" s="20"/>
      <c r="I15" s="2">
        <f t="shared" si="7"/>
      </c>
      <c r="J15" s="2">
        <f t="shared" si="17"/>
      </c>
      <c r="K15" s="2">
        <f t="shared" si="18"/>
      </c>
      <c r="L15" s="17"/>
      <c r="M15" s="17"/>
      <c r="N15" s="49"/>
      <c r="O15" s="55">
        <f t="shared" si="19"/>
      </c>
      <c r="P15" s="3">
        <f aca="true" t="shared" si="24" ref="P15:AD16">IF(AND($D15&lt;=P$3,$E15&gt;=P$3),IF($L15="Completed",3,IF($L15="In Progress",2,1)),"")</f>
      </c>
      <c r="Q15" s="3">
        <f t="shared" si="24"/>
      </c>
      <c r="R15" s="3">
        <f t="shared" si="24"/>
      </c>
      <c r="S15" s="3">
        <f t="shared" si="24"/>
      </c>
      <c r="T15" s="3">
        <f t="shared" si="24"/>
      </c>
      <c r="U15" s="3">
        <f t="shared" si="24"/>
      </c>
      <c r="V15" s="3">
        <f t="shared" si="24"/>
      </c>
      <c r="W15" s="3">
        <f t="shared" si="24"/>
      </c>
      <c r="X15" s="3">
        <f t="shared" si="24"/>
      </c>
      <c r="Y15" s="3">
        <f t="shared" si="24"/>
      </c>
      <c r="Z15" s="3">
        <f t="shared" si="24"/>
      </c>
      <c r="AA15" s="3">
        <f t="shared" si="24"/>
      </c>
      <c r="AB15" s="3">
        <f t="shared" si="24"/>
      </c>
      <c r="AC15" s="3">
        <f t="shared" si="24"/>
      </c>
      <c r="AD15" s="3">
        <f t="shared" si="24"/>
      </c>
      <c r="AE15" s="3">
        <f aca="true" t="shared" si="25" ref="AE15:AT16">IF(AND($D15&lt;=AE$3,$E15&gt;=AE$3),IF($L15="Completed",3,IF($L15="In Progress",2,1)),"")</f>
      </c>
      <c r="AF15" s="3">
        <f t="shared" si="25"/>
      </c>
      <c r="AG15" s="3">
        <f t="shared" si="25"/>
      </c>
      <c r="AH15" s="3">
        <f t="shared" si="25"/>
      </c>
      <c r="AI15" s="3">
        <f t="shared" si="25"/>
      </c>
      <c r="AJ15" s="3">
        <f t="shared" si="25"/>
      </c>
      <c r="AK15" s="3">
        <f t="shared" si="25"/>
      </c>
      <c r="AL15" s="3">
        <f t="shared" si="25"/>
      </c>
      <c r="AM15" s="3">
        <f t="shared" si="25"/>
      </c>
      <c r="AN15" s="3">
        <f t="shared" si="25"/>
      </c>
      <c r="AO15" s="3">
        <f t="shared" si="25"/>
      </c>
      <c r="AP15" s="3">
        <f t="shared" si="25"/>
      </c>
      <c r="AQ15" s="3">
        <f t="shared" si="25"/>
      </c>
      <c r="AR15" s="3">
        <f t="shared" si="25"/>
      </c>
      <c r="AS15" s="3">
        <f t="shared" si="25"/>
      </c>
      <c r="AT15" s="3">
        <f t="shared" si="25"/>
      </c>
      <c r="AU15" s="3">
        <f aca="true" t="shared" si="26" ref="AU15:BJ16">IF(AND($D15&lt;=AU$3,$E15&gt;=AU$3),IF($L15="Completed",3,IF($L15="In Progress",2,1)),"")</f>
      </c>
      <c r="AV15" s="3">
        <f t="shared" si="26"/>
      </c>
      <c r="AW15" s="3">
        <f t="shared" si="26"/>
      </c>
      <c r="AX15" s="3">
        <f t="shared" si="26"/>
      </c>
      <c r="AY15" s="3">
        <f t="shared" si="26"/>
      </c>
      <c r="AZ15" s="3">
        <f t="shared" si="26"/>
      </c>
      <c r="BA15" s="3">
        <f t="shared" si="26"/>
      </c>
      <c r="BB15" s="3">
        <f t="shared" si="26"/>
      </c>
      <c r="BC15" s="3">
        <f t="shared" si="26"/>
      </c>
      <c r="BD15" s="3">
        <f t="shared" si="26"/>
      </c>
      <c r="BE15" s="3">
        <f t="shared" si="26"/>
      </c>
      <c r="BF15" s="3">
        <f t="shared" si="26"/>
      </c>
      <c r="BG15" s="3">
        <f t="shared" si="26"/>
      </c>
      <c r="BH15" s="3">
        <f t="shared" si="26"/>
      </c>
      <c r="BI15" s="3">
        <f t="shared" si="26"/>
      </c>
      <c r="BJ15" s="3">
        <f t="shared" si="26"/>
      </c>
      <c r="BK15" s="3">
        <f aca="true" t="shared" si="27" ref="BK15:BZ16">IF(AND($D15&lt;=BK$3,$E15&gt;=BK$3),IF($L15="Completed",3,IF($L15="In Progress",2,1)),"")</f>
      </c>
      <c r="BL15" s="3">
        <f t="shared" si="27"/>
      </c>
      <c r="BM15" s="3">
        <f t="shared" si="27"/>
      </c>
      <c r="BN15" s="3">
        <f t="shared" si="27"/>
      </c>
      <c r="BO15" s="3">
        <f t="shared" si="27"/>
      </c>
      <c r="BP15" s="3">
        <f t="shared" si="27"/>
      </c>
      <c r="BQ15" s="3">
        <f t="shared" si="27"/>
      </c>
      <c r="BR15" s="3">
        <f t="shared" si="27"/>
      </c>
      <c r="BS15" s="3">
        <f t="shared" si="27"/>
      </c>
      <c r="BT15" s="3">
        <f t="shared" si="27"/>
      </c>
      <c r="BU15" s="3">
        <f t="shared" si="27"/>
      </c>
      <c r="BV15" s="3">
        <f t="shared" si="27"/>
      </c>
      <c r="BW15" s="3">
        <f t="shared" si="27"/>
      </c>
      <c r="BX15" s="3">
        <f t="shared" si="27"/>
      </c>
      <c r="BY15" s="3">
        <f t="shared" si="27"/>
      </c>
      <c r="BZ15" s="3">
        <f t="shared" si="27"/>
      </c>
      <c r="CA15" s="3">
        <f t="shared" si="22"/>
      </c>
      <c r="CB15" s="3">
        <f t="shared" si="22"/>
      </c>
      <c r="CC15" s="3">
        <f t="shared" si="22"/>
      </c>
      <c r="CD15" s="3">
        <f t="shared" si="22"/>
      </c>
      <c r="CE15" s="3">
        <f t="shared" si="22"/>
      </c>
      <c r="CF15" s="3">
        <f t="shared" si="22"/>
      </c>
      <c r="CG15" s="3">
        <f t="shared" si="22"/>
      </c>
      <c r="CH15" s="3">
        <f t="shared" si="22"/>
      </c>
      <c r="CI15" s="3">
        <f t="shared" si="22"/>
      </c>
      <c r="CJ15" s="3">
        <f t="shared" si="22"/>
      </c>
      <c r="CK15" s="3">
        <f t="shared" si="22"/>
      </c>
      <c r="CL15" s="3">
        <f t="shared" si="22"/>
      </c>
      <c r="CM15" s="3">
        <f t="shared" si="22"/>
      </c>
      <c r="CN15" s="3">
        <f t="shared" si="22"/>
      </c>
      <c r="CO15" s="3">
        <f t="shared" si="22"/>
      </c>
      <c r="CP15" s="3">
        <f aca="true" t="shared" si="28" ref="CP15:DE16">IF(AND($D15&lt;=CP$3,$E15&gt;=CP$3),IF($L15="Completed",3,IF($L15="In Progress",2,1)),"")</f>
      </c>
      <c r="CQ15" s="3">
        <f t="shared" si="28"/>
      </c>
      <c r="CR15" s="3">
        <f t="shared" si="28"/>
      </c>
      <c r="CS15" s="3">
        <f t="shared" si="28"/>
      </c>
      <c r="CT15" s="3">
        <f t="shared" si="28"/>
      </c>
      <c r="CU15" s="3">
        <f t="shared" si="28"/>
      </c>
      <c r="CV15" s="3">
        <f t="shared" si="28"/>
      </c>
      <c r="CW15" s="3">
        <f t="shared" si="28"/>
      </c>
      <c r="CX15" s="3">
        <f t="shared" si="28"/>
      </c>
      <c r="CY15" s="3">
        <f t="shared" si="28"/>
      </c>
      <c r="CZ15" s="3">
        <f t="shared" si="28"/>
      </c>
      <c r="DA15" s="3">
        <f t="shared" si="28"/>
      </c>
      <c r="DB15" s="3">
        <f t="shared" si="28"/>
      </c>
      <c r="DC15" s="3">
        <f t="shared" si="28"/>
      </c>
      <c r="DD15" s="3">
        <f t="shared" si="28"/>
      </c>
      <c r="DE15" s="3">
        <f t="shared" si="28"/>
      </c>
      <c r="DF15" s="3">
        <f aca="true" t="shared" si="29" ref="DF15:DU16">IF(AND($D15&lt;=DF$3,$E15&gt;=DF$3),IF($L15="Completed",3,IF($L15="In Progress",2,1)),"")</f>
      </c>
      <c r="DG15" s="3">
        <f t="shared" si="29"/>
      </c>
      <c r="DH15" s="3">
        <f t="shared" si="29"/>
      </c>
      <c r="DI15" s="3">
        <f t="shared" si="29"/>
      </c>
      <c r="DJ15" s="3">
        <f t="shared" si="29"/>
      </c>
      <c r="DK15" s="3">
        <f t="shared" si="29"/>
      </c>
      <c r="DL15" s="3">
        <f t="shared" si="29"/>
      </c>
      <c r="DM15" s="3">
        <f t="shared" si="29"/>
      </c>
      <c r="DN15" s="3">
        <f t="shared" si="29"/>
      </c>
      <c r="DO15" s="3">
        <f t="shared" si="29"/>
      </c>
      <c r="DP15" s="3">
        <f t="shared" si="29"/>
      </c>
      <c r="DQ15" s="3">
        <f t="shared" si="29"/>
      </c>
      <c r="DR15" s="3">
        <f t="shared" si="29"/>
      </c>
      <c r="DS15" s="3">
        <f t="shared" si="29"/>
      </c>
      <c r="DT15" s="3">
        <f t="shared" si="29"/>
      </c>
      <c r="DU15" s="3">
        <f t="shared" si="29"/>
      </c>
      <c r="DV15" s="3">
        <f aca="true" t="shared" si="30" ref="DV15:EK16">IF(AND($D15&lt;=DV$3,$E15&gt;=DV$3),IF($L15="Completed",3,IF($L15="In Progress",2,1)),"")</f>
      </c>
      <c r="DW15" s="3">
        <f t="shared" si="30"/>
      </c>
      <c r="DX15" s="3">
        <f t="shared" si="30"/>
      </c>
      <c r="DY15" s="3">
        <f t="shared" si="30"/>
      </c>
      <c r="DZ15" s="3">
        <f t="shared" si="30"/>
      </c>
      <c r="EA15" s="3">
        <f t="shared" si="30"/>
      </c>
      <c r="EB15" s="3">
        <f t="shared" si="30"/>
      </c>
      <c r="EC15" s="3">
        <f t="shared" si="30"/>
      </c>
      <c r="ED15" s="3">
        <f t="shared" si="30"/>
      </c>
      <c r="EE15" s="3">
        <f t="shared" si="30"/>
      </c>
      <c r="EF15" s="3">
        <f t="shared" si="30"/>
      </c>
      <c r="EG15" s="3">
        <f t="shared" si="30"/>
      </c>
      <c r="EH15" s="3">
        <f t="shared" si="30"/>
      </c>
      <c r="EI15" s="3">
        <f t="shared" si="30"/>
      </c>
      <c r="EJ15" s="3">
        <f t="shared" si="30"/>
      </c>
      <c r="EK15" s="3">
        <f t="shared" si="30"/>
      </c>
      <c r="EL15" s="3">
        <f t="shared" si="23"/>
      </c>
      <c r="EM15" s="3">
        <f t="shared" si="23"/>
      </c>
      <c r="EN15" s="3">
        <f t="shared" si="16"/>
      </c>
      <c r="EO15" s="3">
        <f t="shared" si="16"/>
      </c>
      <c r="EP15" s="3">
        <f t="shared" si="16"/>
      </c>
      <c r="EQ15" s="3">
        <f t="shared" si="16"/>
      </c>
      <c r="ER15" s="3">
        <f t="shared" si="16"/>
      </c>
      <c r="ES15" s="3">
        <f t="shared" si="16"/>
      </c>
      <c r="ET15" s="3">
        <f t="shared" si="16"/>
      </c>
      <c r="EU15" s="3">
        <f t="shared" si="16"/>
      </c>
      <c r="EV15" s="3">
        <f t="shared" si="16"/>
      </c>
      <c r="EW15" s="3">
        <f t="shared" si="16"/>
      </c>
      <c r="EX15" s="3">
        <f t="shared" si="16"/>
      </c>
      <c r="EY15" s="3">
        <f t="shared" si="16"/>
      </c>
      <c r="EZ15" s="3">
        <f t="shared" si="16"/>
      </c>
      <c r="FA15" s="3">
        <f t="shared" si="16"/>
      </c>
      <c r="FB15" s="3">
        <f t="shared" si="16"/>
      </c>
      <c r="FC15" s="3">
        <f t="shared" si="16"/>
      </c>
      <c r="FD15" s="3">
        <f t="shared" si="16"/>
      </c>
      <c r="FE15" s="3">
        <f t="shared" si="16"/>
      </c>
      <c r="FF15" s="3">
        <f t="shared" si="16"/>
      </c>
      <c r="FG15" s="3">
        <f t="shared" si="16"/>
      </c>
      <c r="FH15" s="3">
        <f t="shared" si="16"/>
      </c>
      <c r="FI15" s="3">
        <f t="shared" si="16"/>
      </c>
      <c r="FJ15" s="3">
        <f t="shared" si="16"/>
      </c>
      <c r="FK15" s="3">
        <f t="shared" si="16"/>
      </c>
      <c r="FL15" s="3">
        <f t="shared" si="16"/>
      </c>
      <c r="FM15" s="3">
        <f t="shared" si="16"/>
      </c>
      <c r="FN15" s="3">
        <f t="shared" si="16"/>
      </c>
      <c r="FO15" s="3">
        <f t="shared" si="16"/>
      </c>
      <c r="FP15" s="53"/>
    </row>
    <row r="16" spans="1:172" ht="13.5" customHeight="1" outlineLevel="1">
      <c r="A16" s="36" t="s">
        <v>13</v>
      </c>
      <c r="B16" s="15" t="s">
        <v>73</v>
      </c>
      <c r="C16" s="15"/>
      <c r="D16" s="17"/>
      <c r="E16" s="17"/>
      <c r="F16" s="2">
        <f t="shared" si="6"/>
      </c>
      <c r="G16" s="20"/>
      <c r="H16" s="20"/>
      <c r="I16" s="2">
        <f t="shared" si="7"/>
      </c>
      <c r="J16" s="2">
        <f t="shared" si="17"/>
      </c>
      <c r="K16" s="2">
        <f>IF(OR($E16="",$H16=""),"",$H16-$E16)</f>
      </c>
      <c r="L16" s="17"/>
      <c r="M16" s="17"/>
      <c r="N16" s="49"/>
      <c r="O16" s="56">
        <f t="shared" si="19"/>
      </c>
      <c r="P16" s="6">
        <f t="shared" si="24"/>
      </c>
      <c r="Q16" s="6">
        <f t="shared" si="24"/>
      </c>
      <c r="R16" s="6">
        <f t="shared" si="24"/>
      </c>
      <c r="S16" s="6">
        <f t="shared" si="24"/>
      </c>
      <c r="T16" s="6">
        <f t="shared" si="24"/>
      </c>
      <c r="U16" s="6">
        <f t="shared" si="24"/>
      </c>
      <c r="V16" s="6">
        <f t="shared" si="24"/>
      </c>
      <c r="W16" s="6">
        <f t="shared" si="24"/>
      </c>
      <c r="X16" s="6">
        <f t="shared" si="24"/>
      </c>
      <c r="Y16" s="6">
        <f t="shared" si="24"/>
      </c>
      <c r="Z16" s="6">
        <f t="shared" si="24"/>
      </c>
      <c r="AA16" s="6">
        <f t="shared" si="24"/>
      </c>
      <c r="AB16" s="6">
        <f t="shared" si="24"/>
      </c>
      <c r="AC16" s="6">
        <f t="shared" si="24"/>
      </c>
      <c r="AD16" s="6">
        <f t="shared" si="24"/>
      </c>
      <c r="AE16" s="6">
        <f t="shared" si="25"/>
      </c>
      <c r="AF16" s="6">
        <f t="shared" si="25"/>
      </c>
      <c r="AG16" s="6">
        <f t="shared" si="25"/>
      </c>
      <c r="AH16" s="6">
        <f t="shared" si="25"/>
      </c>
      <c r="AI16" s="6">
        <f t="shared" si="25"/>
      </c>
      <c r="AJ16" s="6">
        <f t="shared" si="25"/>
      </c>
      <c r="AK16" s="6">
        <f t="shared" si="25"/>
      </c>
      <c r="AL16" s="6">
        <f t="shared" si="25"/>
      </c>
      <c r="AM16" s="6">
        <f t="shared" si="25"/>
      </c>
      <c r="AN16" s="6">
        <f t="shared" si="25"/>
      </c>
      <c r="AO16" s="6">
        <f t="shared" si="25"/>
      </c>
      <c r="AP16" s="6">
        <f t="shared" si="25"/>
      </c>
      <c r="AQ16" s="6">
        <f t="shared" si="25"/>
      </c>
      <c r="AR16" s="6">
        <f t="shared" si="25"/>
      </c>
      <c r="AS16" s="6">
        <f t="shared" si="25"/>
      </c>
      <c r="AT16" s="6">
        <f t="shared" si="25"/>
      </c>
      <c r="AU16" s="6">
        <f t="shared" si="26"/>
      </c>
      <c r="AV16" s="6">
        <f t="shared" si="26"/>
      </c>
      <c r="AW16" s="6">
        <f t="shared" si="26"/>
      </c>
      <c r="AX16" s="6">
        <f t="shared" si="26"/>
      </c>
      <c r="AY16" s="6">
        <f t="shared" si="26"/>
      </c>
      <c r="AZ16" s="6">
        <f t="shared" si="26"/>
      </c>
      <c r="BA16" s="6">
        <f t="shared" si="26"/>
      </c>
      <c r="BB16" s="6">
        <f t="shared" si="26"/>
      </c>
      <c r="BC16" s="6">
        <f t="shared" si="26"/>
      </c>
      <c r="BD16" s="6">
        <f t="shared" si="26"/>
      </c>
      <c r="BE16" s="6">
        <f t="shared" si="26"/>
      </c>
      <c r="BF16" s="6">
        <f t="shared" si="26"/>
      </c>
      <c r="BG16" s="6">
        <f t="shared" si="26"/>
      </c>
      <c r="BH16" s="6">
        <f t="shared" si="26"/>
      </c>
      <c r="BI16" s="6">
        <f t="shared" si="26"/>
      </c>
      <c r="BJ16" s="6">
        <f t="shared" si="26"/>
      </c>
      <c r="BK16" s="6">
        <f t="shared" si="27"/>
      </c>
      <c r="BL16" s="6">
        <f t="shared" si="27"/>
      </c>
      <c r="BM16" s="6">
        <f t="shared" si="27"/>
      </c>
      <c r="BN16" s="6">
        <f t="shared" si="27"/>
      </c>
      <c r="BO16" s="6">
        <f t="shared" si="27"/>
      </c>
      <c r="BP16" s="6">
        <f t="shared" si="27"/>
      </c>
      <c r="BQ16" s="6">
        <f t="shared" si="27"/>
      </c>
      <c r="BR16" s="6">
        <f t="shared" si="27"/>
      </c>
      <c r="BS16" s="6">
        <f t="shared" si="27"/>
      </c>
      <c r="BT16" s="6">
        <f t="shared" si="27"/>
      </c>
      <c r="BU16" s="6">
        <f t="shared" si="27"/>
      </c>
      <c r="BV16" s="6">
        <f t="shared" si="27"/>
      </c>
      <c r="BW16" s="6">
        <f t="shared" si="27"/>
      </c>
      <c r="BX16" s="6">
        <f t="shared" si="27"/>
      </c>
      <c r="BY16" s="6">
        <f t="shared" si="27"/>
      </c>
      <c r="BZ16" s="6">
        <f t="shared" si="27"/>
      </c>
      <c r="CA16" s="6">
        <f t="shared" si="22"/>
      </c>
      <c r="CB16" s="6">
        <f t="shared" si="22"/>
      </c>
      <c r="CC16" s="6">
        <f t="shared" si="22"/>
      </c>
      <c r="CD16" s="6">
        <f t="shared" si="22"/>
      </c>
      <c r="CE16" s="6">
        <f t="shared" si="22"/>
      </c>
      <c r="CF16" s="6">
        <f t="shared" si="22"/>
      </c>
      <c r="CG16" s="6">
        <f t="shared" si="22"/>
      </c>
      <c r="CH16" s="6">
        <f t="shared" si="22"/>
      </c>
      <c r="CI16" s="6">
        <f t="shared" si="22"/>
      </c>
      <c r="CJ16" s="6">
        <f t="shared" si="22"/>
      </c>
      <c r="CK16" s="6">
        <f t="shared" si="22"/>
      </c>
      <c r="CL16" s="6">
        <f t="shared" si="22"/>
      </c>
      <c r="CM16" s="6">
        <f t="shared" si="22"/>
      </c>
      <c r="CN16" s="6">
        <f t="shared" si="22"/>
      </c>
      <c r="CO16" s="6">
        <f t="shared" si="22"/>
      </c>
      <c r="CP16" s="6">
        <f t="shared" si="28"/>
      </c>
      <c r="CQ16" s="6">
        <f t="shared" si="28"/>
      </c>
      <c r="CR16" s="6">
        <f t="shared" si="28"/>
      </c>
      <c r="CS16" s="6">
        <f t="shared" si="28"/>
      </c>
      <c r="CT16" s="6">
        <f t="shared" si="28"/>
      </c>
      <c r="CU16" s="6">
        <f t="shared" si="28"/>
      </c>
      <c r="CV16" s="6">
        <f t="shared" si="28"/>
      </c>
      <c r="CW16" s="6">
        <f t="shared" si="28"/>
      </c>
      <c r="CX16" s="6">
        <f t="shared" si="28"/>
      </c>
      <c r="CY16" s="6">
        <f t="shared" si="28"/>
      </c>
      <c r="CZ16" s="6">
        <f t="shared" si="28"/>
      </c>
      <c r="DA16" s="6">
        <f t="shared" si="28"/>
      </c>
      <c r="DB16" s="6">
        <f t="shared" si="28"/>
      </c>
      <c r="DC16" s="6">
        <f t="shared" si="28"/>
      </c>
      <c r="DD16" s="6">
        <f t="shared" si="28"/>
      </c>
      <c r="DE16" s="6">
        <f t="shared" si="28"/>
      </c>
      <c r="DF16" s="6">
        <f t="shared" si="29"/>
      </c>
      <c r="DG16" s="6">
        <f t="shared" si="29"/>
      </c>
      <c r="DH16" s="6">
        <f t="shared" si="29"/>
      </c>
      <c r="DI16" s="6">
        <f t="shared" si="29"/>
      </c>
      <c r="DJ16" s="6">
        <f t="shared" si="29"/>
      </c>
      <c r="DK16" s="6">
        <f t="shared" si="29"/>
      </c>
      <c r="DL16" s="6">
        <f t="shared" si="29"/>
      </c>
      <c r="DM16" s="6">
        <f t="shared" si="29"/>
      </c>
      <c r="DN16" s="6">
        <f t="shared" si="29"/>
      </c>
      <c r="DO16" s="6">
        <f t="shared" si="29"/>
      </c>
      <c r="DP16" s="6">
        <f t="shared" si="29"/>
      </c>
      <c r="DQ16" s="6">
        <f t="shared" si="29"/>
      </c>
      <c r="DR16" s="6">
        <f t="shared" si="29"/>
      </c>
      <c r="DS16" s="6">
        <f t="shared" si="29"/>
      </c>
      <c r="DT16" s="6">
        <f t="shared" si="29"/>
      </c>
      <c r="DU16" s="6">
        <f t="shared" si="29"/>
      </c>
      <c r="DV16" s="6">
        <f t="shared" si="30"/>
      </c>
      <c r="DW16" s="6">
        <f t="shared" si="30"/>
      </c>
      <c r="DX16" s="6">
        <f t="shared" si="30"/>
      </c>
      <c r="DY16" s="6">
        <f t="shared" si="30"/>
      </c>
      <c r="DZ16" s="6">
        <f t="shared" si="30"/>
      </c>
      <c r="EA16" s="6">
        <f t="shared" si="30"/>
      </c>
      <c r="EB16" s="6">
        <f t="shared" si="30"/>
      </c>
      <c r="EC16" s="6">
        <f t="shared" si="30"/>
      </c>
      <c r="ED16" s="6">
        <f t="shared" si="30"/>
      </c>
      <c r="EE16" s="6">
        <f t="shared" si="30"/>
      </c>
      <c r="EF16" s="6">
        <f t="shared" si="30"/>
      </c>
      <c r="EG16" s="6">
        <f t="shared" si="30"/>
      </c>
      <c r="EH16" s="6">
        <f t="shared" si="30"/>
      </c>
      <c r="EI16" s="6">
        <f t="shared" si="30"/>
      </c>
      <c r="EJ16" s="6">
        <f t="shared" si="30"/>
      </c>
      <c r="EK16" s="6">
        <f t="shared" si="30"/>
      </c>
      <c r="EL16" s="6">
        <f t="shared" si="23"/>
      </c>
      <c r="EM16" s="6">
        <f t="shared" si="23"/>
      </c>
      <c r="EN16" s="6">
        <f t="shared" si="16"/>
      </c>
      <c r="EO16" s="6">
        <f t="shared" si="16"/>
      </c>
      <c r="EP16" s="6">
        <f t="shared" si="16"/>
      </c>
      <c r="EQ16" s="6">
        <f aca="true" t="shared" si="31" ref="EQ16:FO16">IF(AND($D16&lt;=EQ$3,$E16&gt;=EQ$3),IF($L16="Completed",3,IF($L16="In Progress",2,1)),"")</f>
      </c>
      <c r="ER16" s="6">
        <f t="shared" si="31"/>
      </c>
      <c r="ES16" s="6">
        <f t="shared" si="31"/>
      </c>
      <c r="ET16" s="6">
        <f t="shared" si="31"/>
      </c>
      <c r="EU16" s="6">
        <f t="shared" si="31"/>
      </c>
      <c r="EV16" s="6">
        <f t="shared" si="31"/>
      </c>
      <c r="EW16" s="6">
        <f t="shared" si="31"/>
      </c>
      <c r="EX16" s="6">
        <f t="shared" si="31"/>
      </c>
      <c r="EY16" s="6">
        <f t="shared" si="31"/>
      </c>
      <c r="EZ16" s="6">
        <f t="shared" si="31"/>
      </c>
      <c r="FA16" s="6">
        <f t="shared" si="31"/>
      </c>
      <c r="FB16" s="6">
        <f t="shared" si="31"/>
      </c>
      <c r="FC16" s="6">
        <f t="shared" si="31"/>
      </c>
      <c r="FD16" s="6">
        <f t="shared" si="31"/>
      </c>
      <c r="FE16" s="6">
        <f t="shared" si="31"/>
      </c>
      <c r="FF16" s="6">
        <f t="shared" si="31"/>
      </c>
      <c r="FG16" s="6">
        <f t="shared" si="31"/>
      </c>
      <c r="FH16" s="6">
        <f t="shared" si="31"/>
      </c>
      <c r="FI16" s="6">
        <f t="shared" si="31"/>
      </c>
      <c r="FJ16" s="6">
        <f t="shared" si="31"/>
      </c>
      <c r="FK16" s="6">
        <f t="shared" si="31"/>
      </c>
      <c r="FL16" s="6">
        <f t="shared" si="31"/>
      </c>
      <c r="FM16" s="6">
        <f t="shared" si="31"/>
      </c>
      <c r="FN16" s="6">
        <f t="shared" si="31"/>
      </c>
      <c r="FO16" s="6">
        <f t="shared" si="31"/>
      </c>
      <c r="FP16" s="53"/>
    </row>
    <row r="17" spans="1:172" ht="13.5" customHeight="1">
      <c r="A17" s="37">
        <v>2</v>
      </c>
      <c r="B17" s="18" t="s">
        <v>114</v>
      </c>
      <c r="C17" s="18"/>
      <c r="D17" s="22">
        <f>IF(D18="","",MIN(D18:D27))</f>
      </c>
      <c r="E17" s="22">
        <f>IF(E18="","",MAX(E18:E27))</f>
      </c>
      <c r="F17" s="7">
        <f t="shared" si="6"/>
      </c>
      <c r="G17" s="21">
        <f>IF(G18="","",MIN(G18:G27))</f>
      </c>
      <c r="H17" s="21">
        <f>IF(H18="","",MAX(H18:H27))</f>
      </c>
      <c r="I17" s="7">
        <f t="shared" si="7"/>
      </c>
      <c r="J17" s="13">
        <f t="shared" si="17"/>
      </c>
      <c r="K17" s="13">
        <f aca="true" t="shared" si="32" ref="K17:K60">IF(OR($E17="",$H17=""),"",$H17-$E17)</f>
      </c>
      <c r="L17" s="23"/>
      <c r="M17" s="23"/>
      <c r="N17" s="39"/>
      <c r="O17" s="54">
        <f>IF(AND($D17&lt;=O$3,$E17&gt;=O$3),1,"")</f>
      </c>
      <c r="P17" s="8">
        <f aca="true" t="shared" si="33" ref="P17:CA17">IF(AND($D17&lt;=P$3,$E17&gt;=P$3),1,"")</f>
      </c>
      <c r="Q17" s="8">
        <f t="shared" si="33"/>
      </c>
      <c r="R17" s="8">
        <f t="shared" si="33"/>
      </c>
      <c r="S17" s="8">
        <f t="shared" si="33"/>
      </c>
      <c r="T17" s="8">
        <f t="shared" si="33"/>
      </c>
      <c r="U17" s="8">
        <f t="shared" si="33"/>
      </c>
      <c r="V17" s="8">
        <f t="shared" si="33"/>
      </c>
      <c r="W17" s="8">
        <f t="shared" si="33"/>
      </c>
      <c r="X17" s="8">
        <f t="shared" si="33"/>
      </c>
      <c r="Y17" s="8">
        <f t="shared" si="33"/>
      </c>
      <c r="Z17" s="8">
        <f t="shared" si="33"/>
      </c>
      <c r="AA17" s="8">
        <f t="shared" si="33"/>
      </c>
      <c r="AB17" s="8">
        <f t="shared" si="33"/>
      </c>
      <c r="AC17" s="8">
        <f t="shared" si="33"/>
      </c>
      <c r="AD17" s="8">
        <f t="shared" si="33"/>
      </c>
      <c r="AE17" s="8">
        <f t="shared" si="33"/>
      </c>
      <c r="AF17" s="8">
        <f t="shared" si="33"/>
      </c>
      <c r="AG17" s="8">
        <f t="shared" si="33"/>
      </c>
      <c r="AH17" s="8">
        <f t="shared" si="33"/>
      </c>
      <c r="AI17" s="8">
        <f t="shared" si="33"/>
      </c>
      <c r="AJ17" s="8">
        <f t="shared" si="33"/>
      </c>
      <c r="AK17" s="8">
        <f t="shared" si="33"/>
      </c>
      <c r="AL17" s="8">
        <f t="shared" si="33"/>
      </c>
      <c r="AM17" s="8">
        <f t="shared" si="33"/>
      </c>
      <c r="AN17" s="8">
        <f t="shared" si="33"/>
      </c>
      <c r="AO17" s="8">
        <f t="shared" si="33"/>
      </c>
      <c r="AP17" s="8">
        <f t="shared" si="33"/>
      </c>
      <c r="AQ17" s="8">
        <f t="shared" si="33"/>
      </c>
      <c r="AR17" s="8">
        <f t="shared" si="33"/>
      </c>
      <c r="AS17" s="8">
        <f t="shared" si="33"/>
      </c>
      <c r="AT17" s="8">
        <f t="shared" si="33"/>
      </c>
      <c r="AU17" s="8">
        <f t="shared" si="33"/>
      </c>
      <c r="AV17" s="8">
        <f t="shared" si="33"/>
      </c>
      <c r="AW17" s="8">
        <f t="shared" si="33"/>
      </c>
      <c r="AX17" s="8">
        <f t="shared" si="33"/>
      </c>
      <c r="AY17" s="8">
        <f t="shared" si="33"/>
      </c>
      <c r="AZ17" s="8">
        <f t="shared" si="33"/>
      </c>
      <c r="BA17" s="8">
        <f t="shared" si="33"/>
      </c>
      <c r="BB17" s="8">
        <f t="shared" si="33"/>
      </c>
      <c r="BC17" s="8">
        <f t="shared" si="33"/>
      </c>
      <c r="BD17" s="8">
        <f t="shared" si="33"/>
      </c>
      <c r="BE17" s="8">
        <f t="shared" si="33"/>
      </c>
      <c r="BF17" s="8">
        <f t="shared" si="33"/>
      </c>
      <c r="BG17" s="8">
        <f t="shared" si="33"/>
      </c>
      <c r="BH17" s="8">
        <f t="shared" si="33"/>
      </c>
      <c r="BI17" s="8">
        <f t="shared" si="33"/>
      </c>
      <c r="BJ17" s="8">
        <f t="shared" si="33"/>
      </c>
      <c r="BK17" s="8">
        <f t="shared" si="33"/>
      </c>
      <c r="BL17" s="8">
        <f t="shared" si="33"/>
      </c>
      <c r="BM17" s="8">
        <f t="shared" si="33"/>
      </c>
      <c r="BN17" s="8">
        <f t="shared" si="33"/>
      </c>
      <c r="BO17" s="8">
        <f t="shared" si="33"/>
      </c>
      <c r="BP17" s="8">
        <f t="shared" si="33"/>
      </c>
      <c r="BQ17" s="8">
        <f t="shared" si="33"/>
      </c>
      <c r="BR17" s="8">
        <f t="shared" si="33"/>
      </c>
      <c r="BS17" s="8">
        <f t="shared" si="33"/>
      </c>
      <c r="BT17" s="8">
        <f t="shared" si="33"/>
      </c>
      <c r="BU17" s="8">
        <f t="shared" si="33"/>
      </c>
      <c r="BV17" s="8">
        <f t="shared" si="33"/>
      </c>
      <c r="BW17" s="8">
        <f t="shared" si="33"/>
      </c>
      <c r="BX17" s="8">
        <f t="shared" si="33"/>
      </c>
      <c r="BY17" s="8">
        <f t="shared" si="33"/>
      </c>
      <c r="BZ17" s="8">
        <f t="shared" si="33"/>
      </c>
      <c r="CA17" s="8">
        <f t="shared" si="33"/>
      </c>
      <c r="CB17" s="8">
        <f aca="true" t="shared" si="34" ref="CB17:EM17">IF(AND($D17&lt;=CB$3,$E17&gt;=CB$3),1,"")</f>
      </c>
      <c r="CC17" s="8">
        <f t="shared" si="34"/>
      </c>
      <c r="CD17" s="8">
        <f t="shared" si="34"/>
      </c>
      <c r="CE17" s="8">
        <f t="shared" si="34"/>
      </c>
      <c r="CF17" s="8">
        <f t="shared" si="34"/>
      </c>
      <c r="CG17" s="8">
        <f t="shared" si="34"/>
      </c>
      <c r="CH17" s="8">
        <f t="shared" si="34"/>
      </c>
      <c r="CI17" s="8">
        <f t="shared" si="34"/>
      </c>
      <c r="CJ17" s="8">
        <f t="shared" si="34"/>
      </c>
      <c r="CK17" s="8">
        <f t="shared" si="34"/>
      </c>
      <c r="CL17" s="8">
        <f t="shared" si="34"/>
      </c>
      <c r="CM17" s="8">
        <f t="shared" si="34"/>
      </c>
      <c r="CN17" s="8">
        <f t="shared" si="34"/>
      </c>
      <c r="CO17" s="8">
        <f t="shared" si="34"/>
      </c>
      <c r="CP17" s="8">
        <f t="shared" si="34"/>
      </c>
      <c r="CQ17" s="8">
        <f t="shared" si="34"/>
      </c>
      <c r="CR17" s="8">
        <f t="shared" si="34"/>
      </c>
      <c r="CS17" s="8">
        <f t="shared" si="34"/>
      </c>
      <c r="CT17" s="8">
        <f t="shared" si="34"/>
      </c>
      <c r="CU17" s="8">
        <f t="shared" si="34"/>
      </c>
      <c r="CV17" s="8">
        <f t="shared" si="34"/>
      </c>
      <c r="CW17" s="8">
        <f t="shared" si="34"/>
      </c>
      <c r="CX17" s="8">
        <f t="shared" si="34"/>
      </c>
      <c r="CY17" s="8">
        <f t="shared" si="34"/>
      </c>
      <c r="CZ17" s="8">
        <f t="shared" si="34"/>
      </c>
      <c r="DA17" s="8">
        <f t="shared" si="34"/>
      </c>
      <c r="DB17" s="8">
        <f t="shared" si="34"/>
      </c>
      <c r="DC17" s="8">
        <f t="shared" si="34"/>
      </c>
      <c r="DD17" s="8">
        <f t="shared" si="34"/>
      </c>
      <c r="DE17" s="8">
        <f t="shared" si="34"/>
      </c>
      <c r="DF17" s="8">
        <f t="shared" si="34"/>
      </c>
      <c r="DG17" s="8">
        <f t="shared" si="34"/>
      </c>
      <c r="DH17" s="8">
        <f t="shared" si="34"/>
      </c>
      <c r="DI17" s="8">
        <f t="shared" si="34"/>
      </c>
      <c r="DJ17" s="8">
        <f t="shared" si="34"/>
      </c>
      <c r="DK17" s="8">
        <f t="shared" si="34"/>
      </c>
      <c r="DL17" s="8">
        <f t="shared" si="34"/>
      </c>
      <c r="DM17" s="8">
        <f t="shared" si="34"/>
      </c>
      <c r="DN17" s="8">
        <f t="shared" si="34"/>
      </c>
      <c r="DO17" s="8">
        <f t="shared" si="34"/>
      </c>
      <c r="DP17" s="8">
        <f t="shared" si="34"/>
      </c>
      <c r="DQ17" s="8">
        <f t="shared" si="34"/>
      </c>
      <c r="DR17" s="8">
        <f t="shared" si="34"/>
      </c>
      <c r="DS17" s="8">
        <f t="shared" si="34"/>
      </c>
      <c r="DT17" s="8">
        <f t="shared" si="34"/>
      </c>
      <c r="DU17" s="8">
        <f t="shared" si="34"/>
      </c>
      <c r="DV17" s="8">
        <f t="shared" si="34"/>
      </c>
      <c r="DW17" s="8">
        <f t="shared" si="34"/>
      </c>
      <c r="DX17" s="8">
        <f t="shared" si="34"/>
      </c>
      <c r="DY17" s="8">
        <f t="shared" si="34"/>
      </c>
      <c r="DZ17" s="8">
        <f t="shared" si="34"/>
      </c>
      <c r="EA17" s="8">
        <f t="shared" si="34"/>
      </c>
      <c r="EB17" s="8">
        <f t="shared" si="34"/>
      </c>
      <c r="EC17" s="8">
        <f t="shared" si="34"/>
      </c>
      <c r="ED17" s="8">
        <f t="shared" si="34"/>
      </c>
      <c r="EE17" s="8">
        <f t="shared" si="34"/>
      </c>
      <c r="EF17" s="8">
        <f t="shared" si="34"/>
      </c>
      <c r="EG17" s="8">
        <f t="shared" si="34"/>
      </c>
      <c r="EH17" s="8">
        <f t="shared" si="34"/>
      </c>
      <c r="EI17" s="8">
        <f t="shared" si="34"/>
      </c>
      <c r="EJ17" s="8">
        <f t="shared" si="34"/>
      </c>
      <c r="EK17" s="8">
        <f t="shared" si="34"/>
      </c>
      <c r="EL17" s="8">
        <f t="shared" si="34"/>
      </c>
      <c r="EM17" s="8">
        <f t="shared" si="34"/>
      </c>
      <c r="EN17" s="8">
        <f aca="true" t="shared" si="35" ref="EN17:FO17">IF(AND($D17&lt;=EN$3,$E17&gt;=EN$3),1,"")</f>
      </c>
      <c r="EO17" s="8">
        <f t="shared" si="35"/>
      </c>
      <c r="EP17" s="8">
        <f t="shared" si="35"/>
      </c>
      <c r="EQ17" s="8">
        <f t="shared" si="35"/>
      </c>
      <c r="ER17" s="8">
        <f t="shared" si="35"/>
      </c>
      <c r="ES17" s="8">
        <f t="shared" si="35"/>
      </c>
      <c r="ET17" s="8">
        <f t="shared" si="35"/>
      </c>
      <c r="EU17" s="8">
        <f t="shared" si="35"/>
      </c>
      <c r="EV17" s="8">
        <f t="shared" si="35"/>
      </c>
      <c r="EW17" s="8">
        <f t="shared" si="35"/>
      </c>
      <c r="EX17" s="8">
        <f t="shared" si="35"/>
      </c>
      <c r="EY17" s="8">
        <f t="shared" si="35"/>
      </c>
      <c r="EZ17" s="8">
        <f t="shared" si="35"/>
      </c>
      <c r="FA17" s="8">
        <f t="shared" si="35"/>
      </c>
      <c r="FB17" s="8">
        <f t="shared" si="35"/>
      </c>
      <c r="FC17" s="8">
        <f t="shared" si="35"/>
      </c>
      <c r="FD17" s="8">
        <f t="shared" si="35"/>
      </c>
      <c r="FE17" s="8">
        <f t="shared" si="35"/>
      </c>
      <c r="FF17" s="8">
        <f t="shared" si="35"/>
      </c>
      <c r="FG17" s="8">
        <f t="shared" si="35"/>
      </c>
      <c r="FH17" s="8">
        <f t="shared" si="35"/>
      </c>
      <c r="FI17" s="8">
        <f t="shared" si="35"/>
      </c>
      <c r="FJ17" s="8">
        <f t="shared" si="35"/>
      </c>
      <c r="FK17" s="8">
        <f t="shared" si="35"/>
      </c>
      <c r="FL17" s="8">
        <f t="shared" si="35"/>
      </c>
      <c r="FM17" s="8">
        <f t="shared" si="35"/>
      </c>
      <c r="FN17" s="8">
        <f t="shared" si="35"/>
      </c>
      <c r="FO17" s="8">
        <f t="shared" si="35"/>
      </c>
      <c r="FP17" s="53"/>
    </row>
    <row r="18" spans="1:172" ht="13.5" customHeight="1" outlineLevel="1">
      <c r="A18" s="36" t="s">
        <v>14</v>
      </c>
      <c r="B18" s="15" t="s">
        <v>74</v>
      </c>
      <c r="C18" s="15"/>
      <c r="D18" s="16"/>
      <c r="E18" s="16"/>
      <c r="F18" s="9">
        <f t="shared" si="6"/>
      </c>
      <c r="G18" s="20"/>
      <c r="H18" s="20"/>
      <c r="I18" s="2">
        <f t="shared" si="7"/>
      </c>
      <c r="J18" s="2">
        <f t="shared" si="17"/>
      </c>
      <c r="K18" s="2">
        <f t="shared" si="32"/>
      </c>
      <c r="L18" s="17"/>
      <c r="M18" s="17"/>
      <c r="N18" s="49"/>
      <c r="O18" s="55">
        <f aca="true" t="shared" si="36" ref="O18:AD27">IF(AND($D18&lt;=O$3,$E18&gt;=O$3),IF($L18="Completed",3,IF($L18="In Progress",2,1)),"")</f>
      </c>
      <c r="P18" s="3">
        <f t="shared" si="36"/>
      </c>
      <c r="Q18" s="3">
        <f t="shared" si="36"/>
      </c>
      <c r="R18" s="3">
        <f t="shared" si="36"/>
      </c>
      <c r="S18" s="3">
        <f t="shared" si="36"/>
      </c>
      <c r="T18" s="3">
        <f t="shared" si="36"/>
      </c>
      <c r="U18" s="3">
        <f t="shared" si="36"/>
      </c>
      <c r="V18" s="3">
        <f t="shared" si="36"/>
      </c>
      <c r="W18" s="3">
        <f t="shared" si="36"/>
      </c>
      <c r="X18" s="3">
        <f t="shared" si="36"/>
      </c>
      <c r="Y18" s="3">
        <f t="shared" si="36"/>
      </c>
      <c r="Z18" s="3">
        <f t="shared" si="36"/>
      </c>
      <c r="AA18" s="3">
        <f t="shared" si="36"/>
      </c>
      <c r="AB18" s="3">
        <f t="shared" si="36"/>
      </c>
      <c r="AC18" s="3">
        <f t="shared" si="36"/>
      </c>
      <c r="AD18" s="3">
        <f t="shared" si="36"/>
      </c>
      <c r="AE18" s="3">
        <f aca="true" t="shared" si="37" ref="AE18:AT27">IF(AND($D18&lt;=AE$3,$E18&gt;=AE$3),IF($L18="Completed",3,IF($L18="In Progress",2,1)),"")</f>
      </c>
      <c r="AF18" s="3">
        <f t="shared" si="37"/>
      </c>
      <c r="AG18" s="3">
        <f t="shared" si="37"/>
      </c>
      <c r="AH18" s="3">
        <f t="shared" si="37"/>
      </c>
      <c r="AI18" s="3">
        <f t="shared" si="37"/>
      </c>
      <c r="AJ18" s="3">
        <f t="shared" si="37"/>
      </c>
      <c r="AK18" s="3">
        <f t="shared" si="37"/>
      </c>
      <c r="AL18" s="3">
        <f t="shared" si="37"/>
      </c>
      <c r="AM18" s="3">
        <f t="shared" si="37"/>
      </c>
      <c r="AN18" s="3">
        <f t="shared" si="37"/>
      </c>
      <c r="AO18" s="3">
        <f t="shared" si="37"/>
      </c>
      <c r="AP18" s="3">
        <f t="shared" si="37"/>
      </c>
      <c r="AQ18" s="3">
        <f t="shared" si="37"/>
      </c>
      <c r="AR18" s="3">
        <f t="shared" si="37"/>
      </c>
      <c r="AS18" s="3">
        <f t="shared" si="37"/>
      </c>
      <c r="AT18" s="3">
        <f t="shared" si="37"/>
      </c>
      <c r="AU18" s="3">
        <f aca="true" t="shared" si="38" ref="AU18:BJ27">IF(AND($D18&lt;=AU$3,$E18&gt;=AU$3),IF($L18="Completed",3,IF($L18="In Progress",2,1)),"")</f>
      </c>
      <c r="AV18" s="3">
        <f t="shared" si="38"/>
      </c>
      <c r="AW18" s="3">
        <f t="shared" si="38"/>
      </c>
      <c r="AX18" s="3">
        <f t="shared" si="38"/>
      </c>
      <c r="AY18" s="3">
        <f t="shared" si="38"/>
      </c>
      <c r="AZ18" s="3">
        <f t="shared" si="38"/>
      </c>
      <c r="BA18" s="3">
        <f t="shared" si="38"/>
      </c>
      <c r="BB18" s="3">
        <f t="shared" si="38"/>
      </c>
      <c r="BC18" s="3">
        <f t="shared" si="38"/>
      </c>
      <c r="BD18" s="3">
        <f t="shared" si="38"/>
      </c>
      <c r="BE18" s="3">
        <f t="shared" si="38"/>
      </c>
      <c r="BF18" s="3">
        <f t="shared" si="38"/>
      </c>
      <c r="BG18" s="3">
        <f t="shared" si="38"/>
      </c>
      <c r="BH18" s="3">
        <f t="shared" si="38"/>
      </c>
      <c r="BI18" s="3">
        <f t="shared" si="38"/>
      </c>
      <c r="BJ18" s="3">
        <f t="shared" si="38"/>
      </c>
      <c r="BK18" s="3">
        <f aca="true" t="shared" si="39" ref="BK18:BZ27">IF(AND($D18&lt;=BK$3,$E18&gt;=BK$3),IF($L18="Completed",3,IF($L18="In Progress",2,1)),"")</f>
      </c>
      <c r="BL18" s="3">
        <f t="shared" si="39"/>
      </c>
      <c r="BM18" s="3">
        <f t="shared" si="39"/>
      </c>
      <c r="BN18" s="3">
        <f t="shared" si="39"/>
      </c>
      <c r="BO18" s="3">
        <f t="shared" si="39"/>
      </c>
      <c r="BP18" s="3">
        <f t="shared" si="39"/>
      </c>
      <c r="BQ18" s="3">
        <f t="shared" si="39"/>
      </c>
      <c r="BR18" s="3">
        <f t="shared" si="39"/>
      </c>
      <c r="BS18" s="3">
        <f t="shared" si="39"/>
      </c>
      <c r="BT18" s="3">
        <f t="shared" si="39"/>
      </c>
      <c r="BU18" s="3">
        <f t="shared" si="39"/>
      </c>
      <c r="BV18" s="3">
        <f t="shared" si="39"/>
      </c>
      <c r="BW18" s="3">
        <f t="shared" si="39"/>
      </c>
      <c r="BX18" s="3">
        <f t="shared" si="39"/>
      </c>
      <c r="BY18" s="3">
        <f t="shared" si="39"/>
      </c>
      <c r="BZ18" s="3">
        <f t="shared" si="39"/>
      </c>
      <c r="CA18" s="3">
        <f aca="true" t="shared" si="40" ref="CA18:CP27">IF(AND($D18&lt;=CA$3,$E18&gt;=CA$3),IF($L18="Completed",3,IF($L18="In Progress",2,1)),"")</f>
      </c>
      <c r="CB18" s="3">
        <f t="shared" si="40"/>
      </c>
      <c r="CC18" s="3">
        <f t="shared" si="40"/>
      </c>
      <c r="CD18" s="3">
        <f t="shared" si="40"/>
      </c>
      <c r="CE18" s="3">
        <f t="shared" si="40"/>
      </c>
      <c r="CF18" s="3">
        <f t="shared" si="40"/>
      </c>
      <c r="CG18" s="3">
        <f t="shared" si="40"/>
      </c>
      <c r="CH18" s="3">
        <f t="shared" si="40"/>
      </c>
      <c r="CI18" s="3">
        <f t="shared" si="40"/>
      </c>
      <c r="CJ18" s="3">
        <f t="shared" si="40"/>
      </c>
      <c r="CK18" s="3">
        <f t="shared" si="40"/>
      </c>
      <c r="CL18" s="3">
        <f t="shared" si="40"/>
      </c>
      <c r="CM18" s="3">
        <f t="shared" si="40"/>
      </c>
      <c r="CN18" s="3">
        <f t="shared" si="40"/>
      </c>
      <c r="CO18" s="3">
        <f t="shared" si="40"/>
      </c>
      <c r="CP18" s="3">
        <f t="shared" si="40"/>
      </c>
      <c r="CQ18" s="3">
        <f aca="true" t="shared" si="41" ref="CQ18:DF27">IF(AND($D18&lt;=CQ$3,$E18&gt;=CQ$3),IF($L18="Completed",3,IF($L18="In Progress",2,1)),"")</f>
      </c>
      <c r="CR18" s="3">
        <f t="shared" si="41"/>
      </c>
      <c r="CS18" s="3">
        <f t="shared" si="41"/>
      </c>
      <c r="CT18" s="3">
        <f t="shared" si="41"/>
      </c>
      <c r="CU18" s="3">
        <f t="shared" si="41"/>
      </c>
      <c r="CV18" s="3">
        <f t="shared" si="41"/>
      </c>
      <c r="CW18" s="3">
        <f t="shared" si="41"/>
      </c>
      <c r="CX18" s="3">
        <f t="shared" si="41"/>
      </c>
      <c r="CY18" s="3">
        <f t="shared" si="41"/>
      </c>
      <c r="CZ18" s="3">
        <f t="shared" si="41"/>
      </c>
      <c r="DA18" s="3">
        <f t="shared" si="41"/>
      </c>
      <c r="DB18" s="3">
        <f t="shared" si="41"/>
      </c>
      <c r="DC18" s="3">
        <f t="shared" si="41"/>
      </c>
      <c r="DD18" s="3">
        <f t="shared" si="41"/>
      </c>
      <c r="DE18" s="3">
        <f t="shared" si="41"/>
      </c>
      <c r="DF18" s="3">
        <f t="shared" si="41"/>
      </c>
      <c r="DG18" s="3">
        <f aca="true" t="shared" si="42" ref="DG18:DV27">IF(AND($D18&lt;=DG$3,$E18&gt;=DG$3),IF($L18="Completed",3,IF($L18="In Progress",2,1)),"")</f>
      </c>
      <c r="DH18" s="3">
        <f t="shared" si="42"/>
      </c>
      <c r="DI18" s="3">
        <f t="shared" si="42"/>
      </c>
      <c r="DJ18" s="3">
        <f t="shared" si="42"/>
      </c>
      <c r="DK18" s="3">
        <f t="shared" si="42"/>
      </c>
      <c r="DL18" s="3">
        <f t="shared" si="42"/>
      </c>
      <c r="DM18" s="3">
        <f t="shared" si="42"/>
      </c>
      <c r="DN18" s="3">
        <f t="shared" si="42"/>
      </c>
      <c r="DO18" s="3">
        <f t="shared" si="42"/>
      </c>
      <c r="DP18" s="3">
        <f t="shared" si="42"/>
      </c>
      <c r="DQ18" s="3">
        <f t="shared" si="42"/>
      </c>
      <c r="DR18" s="3">
        <f t="shared" si="42"/>
      </c>
      <c r="DS18" s="3">
        <f t="shared" si="42"/>
      </c>
      <c r="DT18" s="3">
        <f t="shared" si="42"/>
      </c>
      <c r="DU18" s="3">
        <f t="shared" si="42"/>
      </c>
      <c r="DV18" s="3">
        <f t="shared" si="42"/>
      </c>
      <c r="DW18" s="3">
        <f aca="true" t="shared" si="43" ref="DW18:EL27">IF(AND($D18&lt;=DW$3,$E18&gt;=DW$3),IF($L18="Completed",3,IF($L18="In Progress",2,1)),"")</f>
      </c>
      <c r="DX18" s="3">
        <f t="shared" si="43"/>
      </c>
      <c r="DY18" s="3">
        <f t="shared" si="43"/>
      </c>
      <c r="DZ18" s="3">
        <f t="shared" si="43"/>
      </c>
      <c r="EA18" s="3">
        <f t="shared" si="43"/>
      </c>
      <c r="EB18" s="3">
        <f t="shared" si="43"/>
      </c>
      <c r="EC18" s="3">
        <f t="shared" si="43"/>
      </c>
      <c r="ED18" s="3">
        <f t="shared" si="43"/>
      </c>
      <c r="EE18" s="3">
        <f t="shared" si="43"/>
      </c>
      <c r="EF18" s="3">
        <f t="shared" si="43"/>
      </c>
      <c r="EG18" s="3">
        <f t="shared" si="43"/>
      </c>
      <c r="EH18" s="3">
        <f t="shared" si="43"/>
      </c>
      <c r="EI18" s="3">
        <f t="shared" si="43"/>
      </c>
      <c r="EJ18" s="3">
        <f t="shared" si="43"/>
      </c>
      <c r="EK18" s="3">
        <f t="shared" si="43"/>
      </c>
      <c r="EL18" s="3">
        <f t="shared" si="43"/>
      </c>
      <c r="EM18" s="3">
        <f aca="true" t="shared" si="44" ref="EM18:FB27">IF(AND($D18&lt;=EM$3,$E18&gt;=EM$3),IF($L18="Completed",3,IF($L18="In Progress",2,1)),"")</f>
      </c>
      <c r="EN18" s="3">
        <f t="shared" si="44"/>
      </c>
      <c r="EO18" s="3">
        <f t="shared" si="44"/>
      </c>
      <c r="EP18" s="3">
        <f t="shared" si="44"/>
      </c>
      <c r="EQ18" s="3">
        <f t="shared" si="44"/>
      </c>
      <c r="ER18" s="3">
        <f t="shared" si="44"/>
      </c>
      <c r="ES18" s="3">
        <f t="shared" si="44"/>
      </c>
      <c r="ET18" s="3">
        <f t="shared" si="44"/>
      </c>
      <c r="EU18" s="3">
        <f t="shared" si="44"/>
      </c>
      <c r="EV18" s="3">
        <f t="shared" si="44"/>
      </c>
      <c r="EW18" s="3">
        <f t="shared" si="44"/>
      </c>
      <c r="EX18" s="3">
        <f t="shared" si="44"/>
      </c>
      <c r="EY18" s="3">
        <f t="shared" si="44"/>
      </c>
      <c r="EZ18" s="3">
        <f t="shared" si="44"/>
      </c>
      <c r="FA18" s="3">
        <f t="shared" si="44"/>
      </c>
      <c r="FB18" s="3">
        <f t="shared" si="44"/>
      </c>
      <c r="FC18" s="3">
        <f aca="true" t="shared" si="45" ref="FC18:FO27">IF(AND($D18&lt;=FC$3,$E18&gt;=FC$3),IF($L18="Completed",3,IF($L18="In Progress",2,1)),"")</f>
      </c>
      <c r="FD18" s="3">
        <f t="shared" si="45"/>
      </c>
      <c r="FE18" s="3">
        <f t="shared" si="45"/>
      </c>
      <c r="FF18" s="3">
        <f t="shared" si="45"/>
      </c>
      <c r="FG18" s="3">
        <f t="shared" si="45"/>
      </c>
      <c r="FH18" s="3">
        <f t="shared" si="45"/>
      </c>
      <c r="FI18" s="3">
        <f t="shared" si="45"/>
      </c>
      <c r="FJ18" s="3">
        <f t="shared" si="45"/>
      </c>
      <c r="FK18" s="3">
        <f t="shared" si="45"/>
      </c>
      <c r="FL18" s="3">
        <f t="shared" si="45"/>
      </c>
      <c r="FM18" s="3">
        <f t="shared" si="45"/>
      </c>
      <c r="FN18" s="3">
        <f t="shared" si="45"/>
      </c>
      <c r="FO18" s="3">
        <f t="shared" si="45"/>
      </c>
      <c r="FP18" s="53"/>
    </row>
    <row r="19" spans="1:172" ht="13.5" customHeight="1" outlineLevel="1">
      <c r="A19" s="36" t="s">
        <v>15</v>
      </c>
      <c r="B19" s="15" t="s">
        <v>75</v>
      </c>
      <c r="C19" s="15"/>
      <c r="D19" s="16"/>
      <c r="E19" s="16"/>
      <c r="F19" s="9">
        <f t="shared" si="6"/>
      </c>
      <c r="G19" s="20"/>
      <c r="H19" s="20"/>
      <c r="I19" s="2">
        <f t="shared" si="7"/>
      </c>
      <c r="J19" s="2">
        <f t="shared" si="17"/>
      </c>
      <c r="K19" s="2">
        <f t="shared" si="32"/>
      </c>
      <c r="L19" s="17"/>
      <c r="M19" s="17"/>
      <c r="N19" s="49"/>
      <c r="O19" s="55">
        <f t="shared" si="36"/>
      </c>
      <c r="P19" s="3">
        <f t="shared" si="36"/>
      </c>
      <c r="Q19" s="3">
        <f t="shared" si="36"/>
      </c>
      <c r="R19" s="3">
        <f t="shared" si="36"/>
      </c>
      <c r="S19" s="3">
        <f t="shared" si="36"/>
      </c>
      <c r="T19" s="3">
        <f t="shared" si="36"/>
      </c>
      <c r="U19" s="3">
        <f t="shared" si="36"/>
      </c>
      <c r="V19" s="3">
        <f t="shared" si="36"/>
      </c>
      <c r="W19" s="3">
        <f t="shared" si="36"/>
      </c>
      <c r="X19" s="3">
        <f t="shared" si="36"/>
      </c>
      <c r="Y19" s="3">
        <f t="shared" si="36"/>
      </c>
      <c r="Z19" s="3">
        <f t="shared" si="36"/>
      </c>
      <c r="AA19" s="3">
        <f t="shared" si="36"/>
      </c>
      <c r="AB19" s="3">
        <f t="shared" si="36"/>
      </c>
      <c r="AC19" s="3">
        <f t="shared" si="36"/>
      </c>
      <c r="AD19" s="3">
        <f t="shared" si="36"/>
      </c>
      <c r="AE19" s="3">
        <f t="shared" si="37"/>
      </c>
      <c r="AF19" s="3">
        <f t="shared" si="37"/>
      </c>
      <c r="AG19" s="3">
        <f t="shared" si="37"/>
      </c>
      <c r="AH19" s="3">
        <f t="shared" si="37"/>
      </c>
      <c r="AI19" s="3">
        <f t="shared" si="37"/>
      </c>
      <c r="AJ19" s="3">
        <f t="shared" si="37"/>
      </c>
      <c r="AK19" s="3">
        <f t="shared" si="37"/>
      </c>
      <c r="AL19" s="3">
        <f t="shared" si="37"/>
      </c>
      <c r="AM19" s="3">
        <f t="shared" si="37"/>
      </c>
      <c r="AN19" s="3">
        <f t="shared" si="37"/>
      </c>
      <c r="AO19" s="3">
        <f t="shared" si="37"/>
      </c>
      <c r="AP19" s="3">
        <f t="shared" si="37"/>
      </c>
      <c r="AQ19" s="3">
        <f t="shared" si="37"/>
      </c>
      <c r="AR19" s="3">
        <f t="shared" si="37"/>
      </c>
      <c r="AS19" s="3">
        <f t="shared" si="37"/>
      </c>
      <c r="AT19" s="3">
        <f t="shared" si="37"/>
      </c>
      <c r="AU19" s="3">
        <f t="shared" si="38"/>
      </c>
      <c r="AV19" s="3">
        <f t="shared" si="38"/>
      </c>
      <c r="AW19" s="3">
        <f t="shared" si="38"/>
      </c>
      <c r="AX19" s="3">
        <f t="shared" si="38"/>
      </c>
      <c r="AY19" s="3">
        <f t="shared" si="38"/>
      </c>
      <c r="AZ19" s="3">
        <f t="shared" si="38"/>
      </c>
      <c r="BA19" s="3">
        <f t="shared" si="38"/>
      </c>
      <c r="BB19" s="3">
        <f t="shared" si="38"/>
      </c>
      <c r="BC19" s="3">
        <f t="shared" si="38"/>
      </c>
      <c r="BD19" s="3">
        <f t="shared" si="38"/>
      </c>
      <c r="BE19" s="3">
        <f t="shared" si="38"/>
      </c>
      <c r="BF19" s="3">
        <f t="shared" si="38"/>
      </c>
      <c r="BG19" s="3">
        <f t="shared" si="38"/>
      </c>
      <c r="BH19" s="3">
        <f t="shared" si="38"/>
      </c>
      <c r="BI19" s="3">
        <f t="shared" si="38"/>
      </c>
      <c r="BJ19" s="3">
        <f t="shared" si="38"/>
      </c>
      <c r="BK19" s="3">
        <f t="shared" si="39"/>
      </c>
      <c r="BL19" s="3">
        <f t="shared" si="39"/>
      </c>
      <c r="BM19" s="3">
        <f t="shared" si="39"/>
      </c>
      <c r="BN19" s="3">
        <f t="shared" si="39"/>
      </c>
      <c r="BO19" s="3">
        <f t="shared" si="39"/>
      </c>
      <c r="BP19" s="3">
        <f t="shared" si="39"/>
      </c>
      <c r="BQ19" s="3">
        <f t="shared" si="39"/>
      </c>
      <c r="BR19" s="3">
        <f t="shared" si="39"/>
      </c>
      <c r="BS19" s="3">
        <f t="shared" si="39"/>
      </c>
      <c r="BT19" s="3">
        <f t="shared" si="39"/>
      </c>
      <c r="BU19" s="3">
        <f t="shared" si="39"/>
      </c>
      <c r="BV19" s="3">
        <f t="shared" si="39"/>
      </c>
      <c r="BW19" s="3">
        <f t="shared" si="39"/>
      </c>
      <c r="BX19" s="3">
        <f t="shared" si="39"/>
      </c>
      <c r="BY19" s="3">
        <f t="shared" si="39"/>
      </c>
      <c r="BZ19" s="3">
        <f t="shared" si="39"/>
      </c>
      <c r="CA19" s="3">
        <f t="shared" si="40"/>
      </c>
      <c r="CB19" s="3">
        <f t="shared" si="40"/>
      </c>
      <c r="CC19" s="3">
        <f t="shared" si="40"/>
      </c>
      <c r="CD19" s="3">
        <f t="shared" si="40"/>
      </c>
      <c r="CE19" s="3">
        <f t="shared" si="40"/>
      </c>
      <c r="CF19" s="3">
        <f t="shared" si="40"/>
      </c>
      <c r="CG19" s="3">
        <f t="shared" si="40"/>
      </c>
      <c r="CH19" s="3">
        <f t="shared" si="40"/>
      </c>
      <c r="CI19" s="3">
        <f t="shared" si="40"/>
      </c>
      <c r="CJ19" s="3">
        <f t="shared" si="40"/>
      </c>
      <c r="CK19" s="3">
        <f t="shared" si="40"/>
      </c>
      <c r="CL19" s="3">
        <f t="shared" si="40"/>
      </c>
      <c r="CM19" s="3">
        <f t="shared" si="40"/>
      </c>
      <c r="CN19" s="3">
        <f t="shared" si="40"/>
      </c>
      <c r="CO19" s="3">
        <f t="shared" si="40"/>
      </c>
      <c r="CP19" s="3">
        <f t="shared" si="40"/>
      </c>
      <c r="CQ19" s="3">
        <f t="shared" si="41"/>
      </c>
      <c r="CR19" s="3">
        <f t="shared" si="41"/>
      </c>
      <c r="CS19" s="3">
        <f t="shared" si="41"/>
      </c>
      <c r="CT19" s="3">
        <f t="shared" si="41"/>
      </c>
      <c r="CU19" s="3">
        <f t="shared" si="41"/>
      </c>
      <c r="CV19" s="3">
        <f t="shared" si="41"/>
      </c>
      <c r="CW19" s="3">
        <f t="shared" si="41"/>
      </c>
      <c r="CX19" s="3">
        <f t="shared" si="41"/>
      </c>
      <c r="CY19" s="3">
        <f t="shared" si="41"/>
      </c>
      <c r="CZ19" s="3">
        <f t="shared" si="41"/>
      </c>
      <c r="DA19" s="3">
        <f t="shared" si="41"/>
      </c>
      <c r="DB19" s="3">
        <f t="shared" si="41"/>
      </c>
      <c r="DC19" s="3">
        <f t="shared" si="41"/>
      </c>
      <c r="DD19" s="3">
        <f t="shared" si="41"/>
      </c>
      <c r="DE19" s="3">
        <f t="shared" si="41"/>
      </c>
      <c r="DF19" s="3">
        <f t="shared" si="41"/>
      </c>
      <c r="DG19" s="3">
        <f t="shared" si="42"/>
      </c>
      <c r="DH19" s="3">
        <f t="shared" si="42"/>
      </c>
      <c r="DI19" s="3">
        <f t="shared" si="42"/>
      </c>
      <c r="DJ19" s="3">
        <f t="shared" si="42"/>
      </c>
      <c r="DK19" s="3">
        <f t="shared" si="42"/>
      </c>
      <c r="DL19" s="3">
        <f t="shared" si="42"/>
      </c>
      <c r="DM19" s="3">
        <f t="shared" si="42"/>
      </c>
      <c r="DN19" s="3">
        <f t="shared" si="42"/>
      </c>
      <c r="DO19" s="3">
        <f t="shared" si="42"/>
      </c>
      <c r="DP19" s="3">
        <f t="shared" si="42"/>
      </c>
      <c r="DQ19" s="3">
        <f t="shared" si="42"/>
      </c>
      <c r="DR19" s="3">
        <f t="shared" si="42"/>
      </c>
      <c r="DS19" s="3">
        <f t="shared" si="42"/>
      </c>
      <c r="DT19" s="3">
        <f t="shared" si="42"/>
      </c>
      <c r="DU19" s="3">
        <f t="shared" si="42"/>
      </c>
      <c r="DV19" s="3">
        <f t="shared" si="42"/>
      </c>
      <c r="DW19" s="3">
        <f t="shared" si="43"/>
      </c>
      <c r="DX19" s="3">
        <f t="shared" si="43"/>
      </c>
      <c r="DY19" s="3">
        <f t="shared" si="43"/>
      </c>
      <c r="DZ19" s="3">
        <f t="shared" si="43"/>
      </c>
      <c r="EA19" s="3">
        <f t="shared" si="43"/>
      </c>
      <c r="EB19" s="3">
        <f t="shared" si="43"/>
      </c>
      <c r="EC19" s="3">
        <f t="shared" si="43"/>
      </c>
      <c r="ED19" s="3">
        <f t="shared" si="43"/>
      </c>
      <c r="EE19" s="3">
        <f t="shared" si="43"/>
      </c>
      <c r="EF19" s="3">
        <f t="shared" si="43"/>
      </c>
      <c r="EG19" s="3">
        <f t="shared" si="43"/>
      </c>
      <c r="EH19" s="3">
        <f t="shared" si="43"/>
      </c>
      <c r="EI19" s="3">
        <f t="shared" si="43"/>
      </c>
      <c r="EJ19" s="3">
        <f t="shared" si="43"/>
      </c>
      <c r="EK19" s="3">
        <f t="shared" si="43"/>
      </c>
      <c r="EL19" s="3">
        <f t="shared" si="43"/>
      </c>
      <c r="EM19" s="3">
        <f t="shared" si="44"/>
      </c>
      <c r="EN19" s="3">
        <f t="shared" si="44"/>
      </c>
      <c r="EO19" s="3">
        <f t="shared" si="44"/>
      </c>
      <c r="EP19" s="3">
        <f t="shared" si="44"/>
      </c>
      <c r="EQ19" s="3">
        <f t="shared" si="44"/>
      </c>
      <c r="ER19" s="3">
        <f t="shared" si="44"/>
      </c>
      <c r="ES19" s="3">
        <f t="shared" si="44"/>
      </c>
      <c r="ET19" s="3">
        <f t="shared" si="44"/>
      </c>
      <c r="EU19" s="3">
        <f t="shared" si="44"/>
      </c>
      <c r="EV19" s="3">
        <f t="shared" si="44"/>
      </c>
      <c r="EW19" s="3">
        <f t="shared" si="44"/>
      </c>
      <c r="EX19" s="3">
        <f t="shared" si="44"/>
      </c>
      <c r="EY19" s="3">
        <f t="shared" si="44"/>
      </c>
      <c r="EZ19" s="3">
        <f t="shared" si="44"/>
      </c>
      <c r="FA19" s="3">
        <f t="shared" si="44"/>
      </c>
      <c r="FB19" s="3">
        <f t="shared" si="44"/>
      </c>
      <c r="FC19" s="3">
        <f t="shared" si="45"/>
      </c>
      <c r="FD19" s="3">
        <f t="shared" si="45"/>
      </c>
      <c r="FE19" s="3">
        <f t="shared" si="45"/>
      </c>
      <c r="FF19" s="3">
        <f t="shared" si="45"/>
      </c>
      <c r="FG19" s="3">
        <f t="shared" si="45"/>
      </c>
      <c r="FH19" s="3">
        <f t="shared" si="45"/>
      </c>
      <c r="FI19" s="3">
        <f t="shared" si="45"/>
      </c>
      <c r="FJ19" s="3">
        <f t="shared" si="45"/>
      </c>
      <c r="FK19" s="3">
        <f t="shared" si="45"/>
      </c>
      <c r="FL19" s="3">
        <f t="shared" si="45"/>
      </c>
      <c r="FM19" s="3">
        <f t="shared" si="45"/>
      </c>
      <c r="FN19" s="3">
        <f t="shared" si="45"/>
      </c>
      <c r="FO19" s="3">
        <f t="shared" si="45"/>
      </c>
      <c r="FP19" s="53"/>
    </row>
    <row r="20" spans="1:172" ht="13.5" customHeight="1" outlineLevel="1">
      <c r="A20" s="36" t="s">
        <v>16</v>
      </c>
      <c r="B20" s="15" t="s">
        <v>76</v>
      </c>
      <c r="C20" s="15"/>
      <c r="D20" s="16"/>
      <c r="E20" s="16"/>
      <c r="F20" s="9">
        <f t="shared" si="6"/>
      </c>
      <c r="G20" s="20"/>
      <c r="H20" s="20"/>
      <c r="I20" s="2">
        <f t="shared" si="7"/>
      </c>
      <c r="J20" s="2">
        <f t="shared" si="17"/>
      </c>
      <c r="K20" s="2">
        <f t="shared" si="32"/>
      </c>
      <c r="L20" s="17"/>
      <c r="M20" s="17"/>
      <c r="N20" s="49"/>
      <c r="O20" s="55">
        <f t="shared" si="36"/>
      </c>
      <c r="P20" s="3">
        <f t="shared" si="36"/>
      </c>
      <c r="Q20" s="3">
        <f t="shared" si="36"/>
      </c>
      <c r="R20" s="3">
        <f t="shared" si="36"/>
      </c>
      <c r="S20" s="3">
        <f t="shared" si="36"/>
      </c>
      <c r="T20" s="3">
        <f t="shared" si="36"/>
      </c>
      <c r="U20" s="3">
        <f t="shared" si="36"/>
      </c>
      <c r="V20" s="3">
        <f t="shared" si="36"/>
      </c>
      <c r="W20" s="3">
        <f t="shared" si="36"/>
      </c>
      <c r="X20" s="3">
        <f t="shared" si="36"/>
      </c>
      <c r="Y20" s="3">
        <f t="shared" si="36"/>
      </c>
      <c r="Z20" s="3">
        <f t="shared" si="36"/>
      </c>
      <c r="AA20" s="3">
        <f t="shared" si="36"/>
      </c>
      <c r="AB20" s="3">
        <f t="shared" si="36"/>
      </c>
      <c r="AC20" s="3">
        <f t="shared" si="36"/>
      </c>
      <c r="AD20" s="3">
        <f t="shared" si="36"/>
      </c>
      <c r="AE20" s="3">
        <f t="shared" si="37"/>
      </c>
      <c r="AF20" s="3">
        <f t="shared" si="37"/>
      </c>
      <c r="AG20" s="3">
        <f t="shared" si="37"/>
      </c>
      <c r="AH20" s="3">
        <f t="shared" si="37"/>
      </c>
      <c r="AI20" s="3">
        <f t="shared" si="37"/>
      </c>
      <c r="AJ20" s="3">
        <f t="shared" si="37"/>
      </c>
      <c r="AK20" s="3">
        <f t="shared" si="37"/>
      </c>
      <c r="AL20" s="3">
        <f t="shared" si="37"/>
      </c>
      <c r="AM20" s="3">
        <f t="shared" si="37"/>
      </c>
      <c r="AN20" s="3">
        <f t="shared" si="37"/>
      </c>
      <c r="AO20" s="3">
        <f t="shared" si="37"/>
      </c>
      <c r="AP20" s="3">
        <f t="shared" si="37"/>
      </c>
      <c r="AQ20" s="3">
        <f t="shared" si="37"/>
      </c>
      <c r="AR20" s="3">
        <f t="shared" si="37"/>
      </c>
      <c r="AS20" s="3">
        <f t="shared" si="37"/>
      </c>
      <c r="AT20" s="3">
        <f t="shared" si="37"/>
      </c>
      <c r="AU20" s="3">
        <f t="shared" si="38"/>
      </c>
      <c r="AV20" s="3">
        <f t="shared" si="38"/>
      </c>
      <c r="AW20" s="3">
        <f t="shared" si="38"/>
      </c>
      <c r="AX20" s="3">
        <f t="shared" si="38"/>
      </c>
      <c r="AY20" s="3">
        <f t="shared" si="38"/>
      </c>
      <c r="AZ20" s="3">
        <f t="shared" si="38"/>
      </c>
      <c r="BA20" s="3">
        <f t="shared" si="38"/>
      </c>
      <c r="BB20" s="3">
        <f t="shared" si="38"/>
      </c>
      <c r="BC20" s="3">
        <f t="shared" si="38"/>
      </c>
      <c r="BD20" s="3">
        <f t="shared" si="38"/>
      </c>
      <c r="BE20" s="3">
        <f t="shared" si="38"/>
      </c>
      <c r="BF20" s="3">
        <f t="shared" si="38"/>
      </c>
      <c r="BG20" s="3">
        <f t="shared" si="38"/>
      </c>
      <c r="BH20" s="3">
        <f t="shared" si="38"/>
      </c>
      <c r="BI20" s="3">
        <f t="shared" si="38"/>
      </c>
      <c r="BJ20" s="3">
        <f t="shared" si="38"/>
      </c>
      <c r="BK20" s="3">
        <f t="shared" si="39"/>
      </c>
      <c r="BL20" s="3">
        <f t="shared" si="39"/>
      </c>
      <c r="BM20" s="3">
        <f t="shared" si="39"/>
      </c>
      <c r="BN20" s="3">
        <f t="shared" si="39"/>
      </c>
      <c r="BO20" s="3">
        <f t="shared" si="39"/>
      </c>
      <c r="BP20" s="3">
        <f t="shared" si="39"/>
      </c>
      <c r="BQ20" s="3">
        <f t="shared" si="39"/>
      </c>
      <c r="BR20" s="3">
        <f t="shared" si="39"/>
      </c>
      <c r="BS20" s="3">
        <f t="shared" si="39"/>
      </c>
      <c r="BT20" s="3">
        <f t="shared" si="39"/>
      </c>
      <c r="BU20" s="3">
        <f t="shared" si="39"/>
      </c>
      <c r="BV20" s="3">
        <f t="shared" si="39"/>
      </c>
      <c r="BW20" s="3">
        <f t="shared" si="39"/>
      </c>
      <c r="BX20" s="3">
        <f t="shared" si="39"/>
      </c>
      <c r="BY20" s="3">
        <f t="shared" si="39"/>
      </c>
      <c r="BZ20" s="3">
        <f t="shared" si="39"/>
      </c>
      <c r="CA20" s="3">
        <f t="shared" si="40"/>
      </c>
      <c r="CB20" s="3">
        <f t="shared" si="40"/>
      </c>
      <c r="CC20" s="3">
        <f t="shared" si="40"/>
      </c>
      <c r="CD20" s="3">
        <f t="shared" si="40"/>
      </c>
      <c r="CE20" s="3">
        <f t="shared" si="40"/>
      </c>
      <c r="CF20" s="3">
        <f t="shared" si="40"/>
      </c>
      <c r="CG20" s="3">
        <f t="shared" si="40"/>
      </c>
      <c r="CH20" s="3">
        <f t="shared" si="40"/>
      </c>
      <c r="CI20" s="3">
        <f t="shared" si="40"/>
      </c>
      <c r="CJ20" s="3">
        <f t="shared" si="40"/>
      </c>
      <c r="CK20" s="3">
        <f t="shared" si="40"/>
      </c>
      <c r="CL20" s="3">
        <f t="shared" si="40"/>
      </c>
      <c r="CM20" s="3">
        <f t="shared" si="40"/>
      </c>
      <c r="CN20" s="3">
        <f t="shared" si="40"/>
      </c>
      <c r="CO20" s="3">
        <f t="shared" si="40"/>
      </c>
      <c r="CP20" s="3">
        <f t="shared" si="40"/>
      </c>
      <c r="CQ20" s="3">
        <f t="shared" si="41"/>
      </c>
      <c r="CR20" s="3">
        <f t="shared" si="41"/>
      </c>
      <c r="CS20" s="3">
        <f t="shared" si="41"/>
      </c>
      <c r="CT20" s="3">
        <f t="shared" si="41"/>
      </c>
      <c r="CU20" s="3">
        <f t="shared" si="41"/>
      </c>
      <c r="CV20" s="3">
        <f t="shared" si="41"/>
      </c>
      <c r="CW20" s="3">
        <f t="shared" si="41"/>
      </c>
      <c r="CX20" s="3">
        <f t="shared" si="41"/>
      </c>
      <c r="CY20" s="3">
        <f t="shared" si="41"/>
      </c>
      <c r="CZ20" s="3">
        <f t="shared" si="41"/>
      </c>
      <c r="DA20" s="3">
        <f t="shared" si="41"/>
      </c>
      <c r="DB20" s="3">
        <f t="shared" si="41"/>
      </c>
      <c r="DC20" s="3">
        <f t="shared" si="41"/>
      </c>
      <c r="DD20" s="3">
        <f t="shared" si="41"/>
      </c>
      <c r="DE20" s="3">
        <f t="shared" si="41"/>
      </c>
      <c r="DF20" s="3">
        <f t="shared" si="41"/>
      </c>
      <c r="DG20" s="3">
        <f t="shared" si="42"/>
      </c>
      <c r="DH20" s="3">
        <f t="shared" si="42"/>
      </c>
      <c r="DI20" s="3">
        <f t="shared" si="42"/>
      </c>
      <c r="DJ20" s="3">
        <f t="shared" si="42"/>
      </c>
      <c r="DK20" s="3">
        <f t="shared" si="42"/>
      </c>
      <c r="DL20" s="3">
        <f t="shared" si="42"/>
      </c>
      <c r="DM20" s="3">
        <f t="shared" si="42"/>
      </c>
      <c r="DN20" s="3">
        <f t="shared" si="42"/>
      </c>
      <c r="DO20" s="3">
        <f t="shared" si="42"/>
      </c>
      <c r="DP20" s="3">
        <f t="shared" si="42"/>
      </c>
      <c r="DQ20" s="3">
        <f t="shared" si="42"/>
      </c>
      <c r="DR20" s="3">
        <f t="shared" si="42"/>
      </c>
      <c r="DS20" s="3">
        <f t="shared" si="42"/>
      </c>
      <c r="DT20" s="3">
        <f t="shared" si="42"/>
      </c>
      <c r="DU20" s="3">
        <f t="shared" si="42"/>
      </c>
      <c r="DV20" s="3">
        <f t="shared" si="42"/>
      </c>
      <c r="DW20" s="3">
        <f t="shared" si="43"/>
      </c>
      <c r="DX20" s="3">
        <f t="shared" si="43"/>
      </c>
      <c r="DY20" s="3">
        <f t="shared" si="43"/>
      </c>
      <c r="DZ20" s="3">
        <f t="shared" si="43"/>
      </c>
      <c r="EA20" s="3">
        <f t="shared" si="43"/>
      </c>
      <c r="EB20" s="3">
        <f t="shared" si="43"/>
      </c>
      <c r="EC20" s="3">
        <f t="shared" si="43"/>
      </c>
      <c r="ED20" s="3">
        <f t="shared" si="43"/>
      </c>
      <c r="EE20" s="3">
        <f t="shared" si="43"/>
      </c>
      <c r="EF20" s="3">
        <f t="shared" si="43"/>
      </c>
      <c r="EG20" s="3">
        <f t="shared" si="43"/>
      </c>
      <c r="EH20" s="3">
        <f t="shared" si="43"/>
      </c>
      <c r="EI20" s="3">
        <f t="shared" si="43"/>
      </c>
      <c r="EJ20" s="3">
        <f t="shared" si="43"/>
      </c>
      <c r="EK20" s="3">
        <f t="shared" si="43"/>
      </c>
      <c r="EL20" s="3">
        <f t="shared" si="43"/>
      </c>
      <c r="EM20" s="3">
        <f t="shared" si="44"/>
      </c>
      <c r="EN20" s="3">
        <f t="shared" si="44"/>
      </c>
      <c r="EO20" s="3">
        <f t="shared" si="44"/>
      </c>
      <c r="EP20" s="3">
        <f t="shared" si="44"/>
      </c>
      <c r="EQ20" s="3">
        <f t="shared" si="44"/>
      </c>
      <c r="ER20" s="3">
        <f t="shared" si="44"/>
      </c>
      <c r="ES20" s="3">
        <f t="shared" si="44"/>
      </c>
      <c r="ET20" s="3">
        <f t="shared" si="44"/>
      </c>
      <c r="EU20" s="3">
        <f t="shared" si="44"/>
      </c>
      <c r="EV20" s="3">
        <f t="shared" si="44"/>
      </c>
      <c r="EW20" s="3">
        <f t="shared" si="44"/>
      </c>
      <c r="EX20" s="3">
        <f t="shared" si="44"/>
      </c>
      <c r="EY20" s="3">
        <f t="shared" si="44"/>
      </c>
      <c r="EZ20" s="3">
        <f t="shared" si="44"/>
      </c>
      <c r="FA20" s="3">
        <f t="shared" si="44"/>
      </c>
      <c r="FB20" s="3">
        <f t="shared" si="44"/>
      </c>
      <c r="FC20" s="3">
        <f t="shared" si="45"/>
      </c>
      <c r="FD20" s="3">
        <f t="shared" si="45"/>
      </c>
      <c r="FE20" s="3">
        <f t="shared" si="45"/>
      </c>
      <c r="FF20" s="3">
        <f t="shared" si="45"/>
      </c>
      <c r="FG20" s="3">
        <f t="shared" si="45"/>
      </c>
      <c r="FH20" s="3">
        <f t="shared" si="45"/>
      </c>
      <c r="FI20" s="3">
        <f t="shared" si="45"/>
      </c>
      <c r="FJ20" s="3">
        <f t="shared" si="45"/>
      </c>
      <c r="FK20" s="3">
        <f t="shared" si="45"/>
      </c>
      <c r="FL20" s="3">
        <f t="shared" si="45"/>
      </c>
      <c r="FM20" s="3">
        <f t="shared" si="45"/>
      </c>
      <c r="FN20" s="3">
        <f t="shared" si="45"/>
      </c>
      <c r="FO20" s="3">
        <f t="shared" si="45"/>
      </c>
      <c r="FP20" s="53"/>
    </row>
    <row r="21" spans="1:172" ht="13.5" customHeight="1" outlineLevel="1">
      <c r="A21" s="36" t="s">
        <v>17</v>
      </c>
      <c r="B21" s="15" t="s">
        <v>77</v>
      </c>
      <c r="C21" s="15"/>
      <c r="D21" s="17"/>
      <c r="E21" s="17"/>
      <c r="F21" s="9">
        <f t="shared" si="6"/>
      </c>
      <c r="G21" s="20"/>
      <c r="H21" s="20"/>
      <c r="I21" s="2">
        <f t="shared" si="7"/>
      </c>
      <c r="J21" s="2">
        <f t="shared" si="17"/>
      </c>
      <c r="K21" s="2">
        <f t="shared" si="32"/>
      </c>
      <c r="L21" s="17"/>
      <c r="M21" s="17"/>
      <c r="N21" s="49"/>
      <c r="O21" s="55">
        <f t="shared" si="36"/>
      </c>
      <c r="P21" s="3">
        <f t="shared" si="36"/>
      </c>
      <c r="Q21" s="3">
        <f t="shared" si="36"/>
      </c>
      <c r="R21" s="3">
        <f t="shared" si="36"/>
      </c>
      <c r="S21" s="3">
        <f t="shared" si="36"/>
      </c>
      <c r="T21" s="3">
        <f t="shared" si="36"/>
      </c>
      <c r="U21" s="3">
        <f t="shared" si="36"/>
      </c>
      <c r="V21" s="3">
        <f t="shared" si="36"/>
      </c>
      <c r="W21" s="3">
        <f t="shared" si="36"/>
      </c>
      <c r="X21" s="3">
        <f t="shared" si="36"/>
      </c>
      <c r="Y21" s="3">
        <f t="shared" si="36"/>
      </c>
      <c r="Z21" s="3">
        <f t="shared" si="36"/>
      </c>
      <c r="AA21" s="3">
        <f t="shared" si="36"/>
      </c>
      <c r="AB21" s="3">
        <f t="shared" si="36"/>
      </c>
      <c r="AC21" s="3">
        <f t="shared" si="36"/>
      </c>
      <c r="AD21" s="3">
        <f t="shared" si="36"/>
      </c>
      <c r="AE21" s="3">
        <f t="shared" si="37"/>
      </c>
      <c r="AF21" s="3">
        <f t="shared" si="37"/>
      </c>
      <c r="AG21" s="3">
        <f t="shared" si="37"/>
      </c>
      <c r="AH21" s="3">
        <f t="shared" si="37"/>
      </c>
      <c r="AI21" s="3">
        <f t="shared" si="37"/>
      </c>
      <c r="AJ21" s="3">
        <f t="shared" si="37"/>
      </c>
      <c r="AK21" s="3">
        <f t="shared" si="37"/>
      </c>
      <c r="AL21" s="3">
        <f t="shared" si="37"/>
      </c>
      <c r="AM21" s="3">
        <f t="shared" si="37"/>
      </c>
      <c r="AN21" s="3">
        <f t="shared" si="37"/>
      </c>
      <c r="AO21" s="3">
        <f t="shared" si="37"/>
      </c>
      <c r="AP21" s="3">
        <f t="shared" si="37"/>
      </c>
      <c r="AQ21" s="3">
        <f t="shared" si="37"/>
      </c>
      <c r="AR21" s="3">
        <f t="shared" si="37"/>
      </c>
      <c r="AS21" s="3">
        <f t="shared" si="37"/>
      </c>
      <c r="AT21" s="3">
        <f t="shared" si="37"/>
      </c>
      <c r="AU21" s="3">
        <f t="shared" si="38"/>
      </c>
      <c r="AV21" s="3">
        <f t="shared" si="38"/>
      </c>
      <c r="AW21" s="3">
        <f t="shared" si="38"/>
      </c>
      <c r="AX21" s="3">
        <f t="shared" si="38"/>
      </c>
      <c r="AY21" s="3">
        <f t="shared" si="38"/>
      </c>
      <c r="AZ21" s="3">
        <f t="shared" si="38"/>
      </c>
      <c r="BA21" s="3">
        <f t="shared" si="38"/>
      </c>
      <c r="BB21" s="3">
        <f t="shared" si="38"/>
      </c>
      <c r="BC21" s="3">
        <f t="shared" si="38"/>
      </c>
      <c r="BD21" s="3">
        <f t="shared" si="38"/>
      </c>
      <c r="BE21" s="3">
        <f t="shared" si="38"/>
      </c>
      <c r="BF21" s="3">
        <f t="shared" si="38"/>
      </c>
      <c r="BG21" s="3">
        <f t="shared" si="38"/>
      </c>
      <c r="BH21" s="3">
        <f t="shared" si="38"/>
      </c>
      <c r="BI21" s="3">
        <f t="shared" si="38"/>
      </c>
      <c r="BJ21" s="3">
        <f t="shared" si="38"/>
      </c>
      <c r="BK21" s="3">
        <f t="shared" si="39"/>
      </c>
      <c r="BL21" s="3">
        <f t="shared" si="39"/>
      </c>
      <c r="BM21" s="3">
        <f t="shared" si="39"/>
      </c>
      <c r="BN21" s="3">
        <f t="shared" si="39"/>
      </c>
      <c r="BO21" s="3">
        <f t="shared" si="39"/>
      </c>
      <c r="BP21" s="3">
        <f t="shared" si="39"/>
      </c>
      <c r="BQ21" s="3">
        <f t="shared" si="39"/>
      </c>
      <c r="BR21" s="3">
        <f t="shared" si="39"/>
      </c>
      <c r="BS21" s="3">
        <f t="shared" si="39"/>
      </c>
      <c r="BT21" s="3">
        <f t="shared" si="39"/>
      </c>
      <c r="BU21" s="3">
        <f t="shared" si="39"/>
      </c>
      <c r="BV21" s="3">
        <f t="shared" si="39"/>
      </c>
      <c r="BW21" s="3">
        <f t="shared" si="39"/>
      </c>
      <c r="BX21" s="3">
        <f t="shared" si="39"/>
      </c>
      <c r="BY21" s="3">
        <f t="shared" si="39"/>
      </c>
      <c r="BZ21" s="3">
        <f t="shared" si="39"/>
      </c>
      <c r="CA21" s="3">
        <f t="shared" si="40"/>
      </c>
      <c r="CB21" s="3">
        <f t="shared" si="40"/>
      </c>
      <c r="CC21" s="3">
        <f t="shared" si="40"/>
      </c>
      <c r="CD21" s="3">
        <f t="shared" si="40"/>
      </c>
      <c r="CE21" s="3">
        <f t="shared" si="40"/>
      </c>
      <c r="CF21" s="3">
        <f t="shared" si="40"/>
      </c>
      <c r="CG21" s="3">
        <f t="shared" si="40"/>
      </c>
      <c r="CH21" s="3">
        <f t="shared" si="40"/>
      </c>
      <c r="CI21" s="3">
        <f t="shared" si="40"/>
      </c>
      <c r="CJ21" s="3">
        <f t="shared" si="40"/>
      </c>
      <c r="CK21" s="3">
        <f t="shared" si="40"/>
      </c>
      <c r="CL21" s="3">
        <f t="shared" si="40"/>
      </c>
      <c r="CM21" s="3">
        <f t="shared" si="40"/>
      </c>
      <c r="CN21" s="3">
        <f t="shared" si="40"/>
      </c>
      <c r="CO21" s="3">
        <f t="shared" si="40"/>
      </c>
      <c r="CP21" s="3">
        <f t="shared" si="40"/>
      </c>
      <c r="CQ21" s="3">
        <f t="shared" si="41"/>
      </c>
      <c r="CR21" s="3">
        <f t="shared" si="41"/>
      </c>
      <c r="CS21" s="3">
        <f t="shared" si="41"/>
      </c>
      <c r="CT21" s="3">
        <f t="shared" si="41"/>
      </c>
      <c r="CU21" s="3">
        <f t="shared" si="41"/>
      </c>
      <c r="CV21" s="3">
        <f t="shared" si="41"/>
      </c>
      <c r="CW21" s="3">
        <f t="shared" si="41"/>
      </c>
      <c r="CX21" s="3">
        <f t="shared" si="41"/>
      </c>
      <c r="CY21" s="3">
        <f t="shared" si="41"/>
      </c>
      <c r="CZ21" s="3">
        <f t="shared" si="41"/>
      </c>
      <c r="DA21" s="3">
        <f t="shared" si="41"/>
      </c>
      <c r="DB21" s="3">
        <f t="shared" si="41"/>
      </c>
      <c r="DC21" s="3">
        <f t="shared" si="41"/>
      </c>
      <c r="DD21" s="3">
        <f t="shared" si="41"/>
      </c>
      <c r="DE21" s="3">
        <f t="shared" si="41"/>
      </c>
      <c r="DF21" s="3">
        <f t="shared" si="41"/>
      </c>
      <c r="DG21" s="3">
        <f t="shared" si="42"/>
      </c>
      <c r="DH21" s="3">
        <f t="shared" si="42"/>
      </c>
      <c r="DI21" s="3">
        <f t="shared" si="42"/>
      </c>
      <c r="DJ21" s="3">
        <f t="shared" si="42"/>
      </c>
      <c r="DK21" s="3">
        <f t="shared" si="42"/>
      </c>
      <c r="DL21" s="3">
        <f t="shared" si="42"/>
      </c>
      <c r="DM21" s="3">
        <f t="shared" si="42"/>
      </c>
      <c r="DN21" s="3">
        <f t="shared" si="42"/>
      </c>
      <c r="DO21" s="3">
        <f t="shared" si="42"/>
      </c>
      <c r="DP21" s="3">
        <f t="shared" si="42"/>
      </c>
      <c r="DQ21" s="3">
        <f t="shared" si="42"/>
      </c>
      <c r="DR21" s="3">
        <f t="shared" si="42"/>
      </c>
      <c r="DS21" s="3">
        <f t="shared" si="42"/>
      </c>
      <c r="DT21" s="3">
        <f t="shared" si="42"/>
      </c>
      <c r="DU21" s="3">
        <f t="shared" si="42"/>
      </c>
      <c r="DV21" s="3">
        <f t="shared" si="42"/>
      </c>
      <c r="DW21" s="3">
        <f t="shared" si="43"/>
      </c>
      <c r="DX21" s="3">
        <f t="shared" si="43"/>
      </c>
      <c r="DY21" s="3">
        <f t="shared" si="43"/>
      </c>
      <c r="DZ21" s="3">
        <f t="shared" si="43"/>
      </c>
      <c r="EA21" s="3">
        <f t="shared" si="43"/>
      </c>
      <c r="EB21" s="3">
        <f t="shared" si="43"/>
      </c>
      <c r="EC21" s="3">
        <f t="shared" si="43"/>
      </c>
      <c r="ED21" s="3">
        <f t="shared" si="43"/>
      </c>
      <c r="EE21" s="3">
        <f t="shared" si="43"/>
      </c>
      <c r="EF21" s="3">
        <f t="shared" si="43"/>
      </c>
      <c r="EG21" s="3">
        <f t="shared" si="43"/>
      </c>
      <c r="EH21" s="3">
        <f t="shared" si="43"/>
      </c>
      <c r="EI21" s="3">
        <f t="shared" si="43"/>
      </c>
      <c r="EJ21" s="3">
        <f t="shared" si="43"/>
      </c>
      <c r="EK21" s="3">
        <f t="shared" si="43"/>
      </c>
      <c r="EL21" s="3">
        <f t="shared" si="43"/>
      </c>
      <c r="EM21" s="3">
        <f t="shared" si="44"/>
      </c>
      <c r="EN21" s="3">
        <f t="shared" si="44"/>
      </c>
      <c r="EO21" s="3">
        <f t="shared" si="44"/>
      </c>
      <c r="EP21" s="3">
        <f t="shared" si="44"/>
      </c>
      <c r="EQ21" s="3">
        <f t="shared" si="44"/>
      </c>
      <c r="ER21" s="3">
        <f t="shared" si="44"/>
      </c>
      <c r="ES21" s="3">
        <f t="shared" si="44"/>
      </c>
      <c r="ET21" s="3">
        <f t="shared" si="44"/>
      </c>
      <c r="EU21" s="3">
        <f t="shared" si="44"/>
      </c>
      <c r="EV21" s="3">
        <f t="shared" si="44"/>
      </c>
      <c r="EW21" s="3">
        <f t="shared" si="44"/>
      </c>
      <c r="EX21" s="3">
        <f t="shared" si="44"/>
      </c>
      <c r="EY21" s="3">
        <f t="shared" si="44"/>
      </c>
      <c r="EZ21" s="3">
        <f t="shared" si="44"/>
      </c>
      <c r="FA21" s="3">
        <f t="shared" si="44"/>
      </c>
      <c r="FB21" s="3">
        <f t="shared" si="44"/>
      </c>
      <c r="FC21" s="3">
        <f t="shared" si="45"/>
      </c>
      <c r="FD21" s="3">
        <f t="shared" si="45"/>
      </c>
      <c r="FE21" s="3">
        <f t="shared" si="45"/>
      </c>
      <c r="FF21" s="3">
        <f t="shared" si="45"/>
      </c>
      <c r="FG21" s="3">
        <f t="shared" si="45"/>
      </c>
      <c r="FH21" s="3">
        <f t="shared" si="45"/>
      </c>
      <c r="FI21" s="3">
        <f t="shared" si="45"/>
      </c>
      <c r="FJ21" s="3">
        <f t="shared" si="45"/>
      </c>
      <c r="FK21" s="3">
        <f t="shared" si="45"/>
      </c>
      <c r="FL21" s="3">
        <f t="shared" si="45"/>
      </c>
      <c r="FM21" s="3">
        <f t="shared" si="45"/>
      </c>
      <c r="FN21" s="3">
        <f t="shared" si="45"/>
      </c>
      <c r="FO21" s="3">
        <f t="shared" si="45"/>
      </c>
      <c r="FP21" s="53"/>
    </row>
    <row r="22" spans="1:172" ht="13.5" customHeight="1" outlineLevel="1">
      <c r="A22" s="36" t="s">
        <v>18</v>
      </c>
      <c r="B22" s="15" t="s">
        <v>78</v>
      </c>
      <c r="C22" s="15"/>
      <c r="D22" s="17"/>
      <c r="E22" s="17"/>
      <c r="F22" s="9">
        <f t="shared" si="6"/>
      </c>
      <c r="G22" s="20"/>
      <c r="H22" s="20"/>
      <c r="I22" s="2">
        <f t="shared" si="7"/>
      </c>
      <c r="J22" s="2">
        <f t="shared" si="17"/>
      </c>
      <c r="K22" s="2">
        <f t="shared" si="32"/>
      </c>
      <c r="L22" s="17"/>
      <c r="M22" s="17"/>
      <c r="N22" s="49"/>
      <c r="O22" s="55">
        <f t="shared" si="36"/>
      </c>
      <c r="P22" s="3">
        <f t="shared" si="36"/>
      </c>
      <c r="Q22" s="3">
        <f t="shared" si="36"/>
      </c>
      <c r="R22" s="3">
        <f t="shared" si="36"/>
      </c>
      <c r="S22" s="3">
        <f t="shared" si="36"/>
      </c>
      <c r="T22" s="3">
        <f t="shared" si="36"/>
      </c>
      <c r="U22" s="3">
        <f t="shared" si="36"/>
      </c>
      <c r="V22" s="3">
        <f t="shared" si="36"/>
      </c>
      <c r="W22" s="3">
        <f t="shared" si="36"/>
      </c>
      <c r="X22" s="3">
        <f t="shared" si="36"/>
      </c>
      <c r="Y22" s="3">
        <f t="shared" si="36"/>
      </c>
      <c r="Z22" s="3">
        <f t="shared" si="36"/>
      </c>
      <c r="AA22" s="3">
        <f t="shared" si="36"/>
      </c>
      <c r="AB22" s="3">
        <f t="shared" si="36"/>
      </c>
      <c r="AC22" s="3">
        <f t="shared" si="36"/>
      </c>
      <c r="AD22" s="3">
        <f t="shared" si="36"/>
      </c>
      <c r="AE22" s="3">
        <f t="shared" si="37"/>
      </c>
      <c r="AF22" s="3">
        <f t="shared" si="37"/>
      </c>
      <c r="AG22" s="3">
        <f t="shared" si="37"/>
      </c>
      <c r="AH22" s="3">
        <f t="shared" si="37"/>
      </c>
      <c r="AI22" s="3">
        <f t="shared" si="37"/>
      </c>
      <c r="AJ22" s="3">
        <f t="shared" si="37"/>
      </c>
      <c r="AK22" s="3">
        <f t="shared" si="37"/>
      </c>
      <c r="AL22" s="3">
        <f t="shared" si="37"/>
      </c>
      <c r="AM22" s="3">
        <f t="shared" si="37"/>
      </c>
      <c r="AN22" s="3">
        <f t="shared" si="37"/>
      </c>
      <c r="AO22" s="3">
        <f t="shared" si="37"/>
      </c>
      <c r="AP22" s="3">
        <f t="shared" si="37"/>
      </c>
      <c r="AQ22" s="3">
        <f t="shared" si="37"/>
      </c>
      <c r="AR22" s="3">
        <f t="shared" si="37"/>
      </c>
      <c r="AS22" s="3">
        <f t="shared" si="37"/>
      </c>
      <c r="AT22" s="3">
        <f t="shared" si="37"/>
      </c>
      <c r="AU22" s="3">
        <f t="shared" si="38"/>
      </c>
      <c r="AV22" s="3">
        <f t="shared" si="38"/>
      </c>
      <c r="AW22" s="3">
        <f t="shared" si="38"/>
      </c>
      <c r="AX22" s="3">
        <f t="shared" si="38"/>
      </c>
      <c r="AY22" s="3">
        <f t="shared" si="38"/>
      </c>
      <c r="AZ22" s="3">
        <f t="shared" si="38"/>
      </c>
      <c r="BA22" s="3">
        <f t="shared" si="38"/>
      </c>
      <c r="BB22" s="3">
        <f t="shared" si="38"/>
      </c>
      <c r="BC22" s="3">
        <f t="shared" si="38"/>
      </c>
      <c r="BD22" s="3">
        <f t="shared" si="38"/>
      </c>
      <c r="BE22" s="3">
        <f t="shared" si="38"/>
      </c>
      <c r="BF22" s="3">
        <f t="shared" si="38"/>
      </c>
      <c r="BG22" s="3">
        <f t="shared" si="38"/>
      </c>
      <c r="BH22" s="3">
        <f t="shared" si="38"/>
      </c>
      <c r="BI22" s="3">
        <f t="shared" si="38"/>
      </c>
      <c r="BJ22" s="3">
        <f t="shared" si="38"/>
      </c>
      <c r="BK22" s="3">
        <f t="shared" si="39"/>
      </c>
      <c r="BL22" s="3">
        <f t="shared" si="39"/>
      </c>
      <c r="BM22" s="3">
        <f t="shared" si="39"/>
      </c>
      <c r="BN22" s="3">
        <f t="shared" si="39"/>
      </c>
      <c r="BO22" s="3">
        <f t="shared" si="39"/>
      </c>
      <c r="BP22" s="3">
        <f t="shared" si="39"/>
      </c>
      <c r="BQ22" s="3">
        <f t="shared" si="39"/>
      </c>
      <c r="BR22" s="3">
        <f t="shared" si="39"/>
      </c>
      <c r="BS22" s="3">
        <f t="shared" si="39"/>
      </c>
      <c r="BT22" s="3">
        <f t="shared" si="39"/>
      </c>
      <c r="BU22" s="3">
        <f t="shared" si="39"/>
      </c>
      <c r="BV22" s="3">
        <f t="shared" si="39"/>
      </c>
      <c r="BW22" s="3">
        <f t="shared" si="39"/>
      </c>
      <c r="BX22" s="3">
        <f t="shared" si="39"/>
      </c>
      <c r="BY22" s="3">
        <f t="shared" si="39"/>
      </c>
      <c r="BZ22" s="3">
        <f t="shared" si="39"/>
      </c>
      <c r="CA22" s="3">
        <f t="shared" si="40"/>
      </c>
      <c r="CB22" s="3">
        <f t="shared" si="40"/>
      </c>
      <c r="CC22" s="3">
        <f t="shared" si="40"/>
      </c>
      <c r="CD22" s="3">
        <f t="shared" si="40"/>
      </c>
      <c r="CE22" s="3">
        <f t="shared" si="40"/>
      </c>
      <c r="CF22" s="3">
        <f t="shared" si="40"/>
      </c>
      <c r="CG22" s="3">
        <f t="shared" si="40"/>
      </c>
      <c r="CH22" s="3">
        <f t="shared" si="40"/>
      </c>
      <c r="CI22" s="3">
        <f t="shared" si="40"/>
      </c>
      <c r="CJ22" s="3">
        <f t="shared" si="40"/>
      </c>
      <c r="CK22" s="3">
        <f t="shared" si="40"/>
      </c>
      <c r="CL22" s="3">
        <f t="shared" si="40"/>
      </c>
      <c r="CM22" s="3">
        <f t="shared" si="40"/>
      </c>
      <c r="CN22" s="3">
        <f t="shared" si="40"/>
      </c>
      <c r="CO22" s="3">
        <f t="shared" si="40"/>
      </c>
      <c r="CP22" s="3">
        <f t="shared" si="40"/>
      </c>
      <c r="CQ22" s="3">
        <f t="shared" si="41"/>
      </c>
      <c r="CR22" s="3">
        <f t="shared" si="41"/>
      </c>
      <c r="CS22" s="3">
        <f t="shared" si="41"/>
      </c>
      <c r="CT22" s="3">
        <f t="shared" si="41"/>
      </c>
      <c r="CU22" s="3">
        <f t="shared" si="41"/>
      </c>
      <c r="CV22" s="3">
        <f t="shared" si="41"/>
      </c>
      <c r="CW22" s="3">
        <f t="shared" si="41"/>
      </c>
      <c r="CX22" s="3">
        <f t="shared" si="41"/>
      </c>
      <c r="CY22" s="3">
        <f t="shared" si="41"/>
      </c>
      <c r="CZ22" s="3">
        <f t="shared" si="41"/>
      </c>
      <c r="DA22" s="3">
        <f t="shared" si="41"/>
      </c>
      <c r="DB22" s="3">
        <f t="shared" si="41"/>
      </c>
      <c r="DC22" s="3">
        <f t="shared" si="41"/>
      </c>
      <c r="DD22" s="3">
        <f t="shared" si="41"/>
      </c>
      <c r="DE22" s="3">
        <f t="shared" si="41"/>
      </c>
      <c r="DF22" s="3">
        <f t="shared" si="41"/>
      </c>
      <c r="DG22" s="3">
        <f t="shared" si="42"/>
      </c>
      <c r="DH22" s="3">
        <f t="shared" si="42"/>
      </c>
      <c r="DI22" s="3">
        <f t="shared" si="42"/>
      </c>
      <c r="DJ22" s="3">
        <f t="shared" si="42"/>
      </c>
      <c r="DK22" s="3">
        <f t="shared" si="42"/>
      </c>
      <c r="DL22" s="3">
        <f t="shared" si="42"/>
      </c>
      <c r="DM22" s="3">
        <f t="shared" si="42"/>
      </c>
      <c r="DN22" s="3">
        <f t="shared" si="42"/>
      </c>
      <c r="DO22" s="3">
        <f t="shared" si="42"/>
      </c>
      <c r="DP22" s="3">
        <f t="shared" si="42"/>
      </c>
      <c r="DQ22" s="3">
        <f t="shared" si="42"/>
      </c>
      <c r="DR22" s="3">
        <f t="shared" si="42"/>
      </c>
      <c r="DS22" s="3">
        <f t="shared" si="42"/>
      </c>
      <c r="DT22" s="3">
        <f t="shared" si="42"/>
      </c>
      <c r="DU22" s="3">
        <f t="shared" si="42"/>
      </c>
      <c r="DV22" s="3">
        <f t="shared" si="42"/>
      </c>
      <c r="DW22" s="3">
        <f t="shared" si="43"/>
      </c>
      <c r="DX22" s="3">
        <f t="shared" si="43"/>
      </c>
      <c r="DY22" s="3">
        <f t="shared" si="43"/>
      </c>
      <c r="DZ22" s="3">
        <f t="shared" si="43"/>
      </c>
      <c r="EA22" s="3">
        <f t="shared" si="43"/>
      </c>
      <c r="EB22" s="3">
        <f t="shared" si="43"/>
      </c>
      <c r="EC22" s="3">
        <f t="shared" si="43"/>
      </c>
      <c r="ED22" s="3">
        <f t="shared" si="43"/>
      </c>
      <c r="EE22" s="3">
        <f t="shared" si="43"/>
      </c>
      <c r="EF22" s="3">
        <f t="shared" si="43"/>
      </c>
      <c r="EG22" s="3">
        <f t="shared" si="43"/>
      </c>
      <c r="EH22" s="3">
        <f t="shared" si="43"/>
      </c>
      <c r="EI22" s="3">
        <f t="shared" si="43"/>
      </c>
      <c r="EJ22" s="3">
        <f t="shared" si="43"/>
      </c>
      <c r="EK22" s="3">
        <f t="shared" si="43"/>
      </c>
      <c r="EL22" s="3">
        <f t="shared" si="43"/>
      </c>
      <c r="EM22" s="3">
        <f t="shared" si="44"/>
      </c>
      <c r="EN22" s="3">
        <f t="shared" si="44"/>
      </c>
      <c r="EO22" s="3">
        <f t="shared" si="44"/>
      </c>
      <c r="EP22" s="3">
        <f t="shared" si="44"/>
      </c>
      <c r="EQ22" s="3">
        <f t="shared" si="44"/>
      </c>
      <c r="ER22" s="3">
        <f t="shared" si="44"/>
      </c>
      <c r="ES22" s="3">
        <f t="shared" si="44"/>
      </c>
      <c r="ET22" s="3">
        <f t="shared" si="44"/>
      </c>
      <c r="EU22" s="3">
        <f t="shared" si="44"/>
      </c>
      <c r="EV22" s="3">
        <f t="shared" si="44"/>
      </c>
      <c r="EW22" s="3">
        <f t="shared" si="44"/>
      </c>
      <c r="EX22" s="3">
        <f t="shared" si="44"/>
      </c>
      <c r="EY22" s="3">
        <f t="shared" si="44"/>
      </c>
      <c r="EZ22" s="3">
        <f t="shared" si="44"/>
      </c>
      <c r="FA22" s="3">
        <f t="shared" si="44"/>
      </c>
      <c r="FB22" s="3">
        <f t="shared" si="44"/>
      </c>
      <c r="FC22" s="3">
        <f t="shared" si="45"/>
      </c>
      <c r="FD22" s="3">
        <f t="shared" si="45"/>
      </c>
      <c r="FE22" s="3">
        <f t="shared" si="45"/>
      </c>
      <c r="FF22" s="3">
        <f t="shared" si="45"/>
      </c>
      <c r="FG22" s="3">
        <f t="shared" si="45"/>
      </c>
      <c r="FH22" s="3">
        <f t="shared" si="45"/>
      </c>
      <c r="FI22" s="3">
        <f t="shared" si="45"/>
      </c>
      <c r="FJ22" s="3">
        <f t="shared" si="45"/>
      </c>
      <c r="FK22" s="3">
        <f t="shared" si="45"/>
      </c>
      <c r="FL22" s="3">
        <f t="shared" si="45"/>
      </c>
      <c r="FM22" s="3">
        <f t="shared" si="45"/>
      </c>
      <c r="FN22" s="3">
        <f t="shared" si="45"/>
      </c>
      <c r="FO22" s="3">
        <f t="shared" si="45"/>
      </c>
      <c r="FP22" s="53"/>
    </row>
    <row r="23" spans="1:172" ht="13.5" customHeight="1" outlineLevel="1">
      <c r="A23" s="36" t="s">
        <v>19</v>
      </c>
      <c r="B23" s="15" t="s">
        <v>79</v>
      </c>
      <c r="C23" s="15"/>
      <c r="D23" s="17"/>
      <c r="E23" s="17"/>
      <c r="F23" s="9">
        <f t="shared" si="6"/>
      </c>
      <c r="G23" s="20"/>
      <c r="H23" s="20"/>
      <c r="I23" s="2">
        <f t="shared" si="7"/>
      </c>
      <c r="J23" s="2">
        <f t="shared" si="17"/>
      </c>
      <c r="K23" s="2">
        <f t="shared" si="32"/>
      </c>
      <c r="L23" s="17"/>
      <c r="M23" s="17"/>
      <c r="N23" s="49"/>
      <c r="O23" s="55">
        <f t="shared" si="36"/>
      </c>
      <c r="P23" s="3">
        <f t="shared" si="36"/>
      </c>
      <c r="Q23" s="3">
        <f t="shared" si="36"/>
      </c>
      <c r="R23" s="3">
        <f t="shared" si="36"/>
      </c>
      <c r="S23" s="3">
        <f t="shared" si="36"/>
      </c>
      <c r="T23" s="3">
        <f t="shared" si="36"/>
      </c>
      <c r="U23" s="3">
        <f t="shared" si="36"/>
      </c>
      <c r="V23" s="3">
        <f t="shared" si="36"/>
      </c>
      <c r="W23" s="3">
        <f t="shared" si="36"/>
      </c>
      <c r="X23" s="3">
        <f t="shared" si="36"/>
      </c>
      <c r="Y23" s="3">
        <f t="shared" si="36"/>
      </c>
      <c r="Z23" s="3">
        <f t="shared" si="36"/>
      </c>
      <c r="AA23" s="3">
        <f t="shared" si="36"/>
      </c>
      <c r="AB23" s="3">
        <f t="shared" si="36"/>
      </c>
      <c r="AC23" s="3">
        <f t="shared" si="36"/>
      </c>
      <c r="AD23" s="3">
        <f t="shared" si="36"/>
      </c>
      <c r="AE23" s="3">
        <f t="shared" si="37"/>
      </c>
      <c r="AF23" s="3">
        <f t="shared" si="37"/>
      </c>
      <c r="AG23" s="3">
        <f t="shared" si="37"/>
      </c>
      <c r="AH23" s="3">
        <f t="shared" si="37"/>
      </c>
      <c r="AI23" s="3">
        <f t="shared" si="37"/>
      </c>
      <c r="AJ23" s="3">
        <f t="shared" si="37"/>
      </c>
      <c r="AK23" s="3">
        <f t="shared" si="37"/>
      </c>
      <c r="AL23" s="3">
        <f t="shared" si="37"/>
      </c>
      <c r="AM23" s="3">
        <f t="shared" si="37"/>
      </c>
      <c r="AN23" s="3">
        <f t="shared" si="37"/>
      </c>
      <c r="AO23" s="3">
        <f t="shared" si="37"/>
      </c>
      <c r="AP23" s="3">
        <f t="shared" si="37"/>
      </c>
      <c r="AQ23" s="3">
        <f t="shared" si="37"/>
      </c>
      <c r="AR23" s="3">
        <f t="shared" si="37"/>
      </c>
      <c r="AS23" s="3">
        <f t="shared" si="37"/>
      </c>
      <c r="AT23" s="3">
        <f t="shared" si="37"/>
      </c>
      <c r="AU23" s="3">
        <f t="shared" si="38"/>
      </c>
      <c r="AV23" s="3">
        <f t="shared" si="38"/>
      </c>
      <c r="AW23" s="3">
        <f t="shared" si="38"/>
      </c>
      <c r="AX23" s="3">
        <f t="shared" si="38"/>
      </c>
      <c r="AY23" s="3">
        <f t="shared" si="38"/>
      </c>
      <c r="AZ23" s="3">
        <f t="shared" si="38"/>
      </c>
      <c r="BA23" s="3">
        <f t="shared" si="38"/>
      </c>
      <c r="BB23" s="3">
        <f t="shared" si="38"/>
      </c>
      <c r="BC23" s="3">
        <f t="shared" si="38"/>
      </c>
      <c r="BD23" s="3">
        <f t="shared" si="38"/>
      </c>
      <c r="BE23" s="3">
        <f t="shared" si="38"/>
      </c>
      <c r="BF23" s="3">
        <f t="shared" si="38"/>
      </c>
      <c r="BG23" s="3">
        <f t="shared" si="38"/>
      </c>
      <c r="BH23" s="3">
        <f t="shared" si="38"/>
      </c>
      <c r="BI23" s="3">
        <f t="shared" si="38"/>
      </c>
      <c r="BJ23" s="3">
        <f t="shared" si="38"/>
      </c>
      <c r="BK23" s="3">
        <f t="shared" si="39"/>
      </c>
      <c r="BL23" s="3">
        <f t="shared" si="39"/>
      </c>
      <c r="BM23" s="3">
        <f t="shared" si="39"/>
      </c>
      <c r="BN23" s="3">
        <f t="shared" si="39"/>
      </c>
      <c r="BO23" s="3">
        <f t="shared" si="39"/>
      </c>
      <c r="BP23" s="3">
        <f t="shared" si="39"/>
      </c>
      <c r="BQ23" s="3">
        <f t="shared" si="39"/>
      </c>
      <c r="BR23" s="3">
        <f t="shared" si="39"/>
      </c>
      <c r="BS23" s="3">
        <f t="shared" si="39"/>
      </c>
      <c r="BT23" s="3">
        <f t="shared" si="39"/>
      </c>
      <c r="BU23" s="3">
        <f t="shared" si="39"/>
      </c>
      <c r="BV23" s="3">
        <f t="shared" si="39"/>
      </c>
      <c r="BW23" s="3">
        <f t="shared" si="39"/>
      </c>
      <c r="BX23" s="3">
        <f t="shared" si="39"/>
      </c>
      <c r="BY23" s="3">
        <f t="shared" si="39"/>
      </c>
      <c r="BZ23" s="3">
        <f t="shared" si="39"/>
      </c>
      <c r="CA23" s="3">
        <f t="shared" si="40"/>
      </c>
      <c r="CB23" s="3">
        <f t="shared" si="40"/>
      </c>
      <c r="CC23" s="3">
        <f t="shared" si="40"/>
      </c>
      <c r="CD23" s="3">
        <f t="shared" si="40"/>
      </c>
      <c r="CE23" s="3">
        <f t="shared" si="40"/>
      </c>
      <c r="CF23" s="3">
        <f t="shared" si="40"/>
      </c>
      <c r="CG23" s="3">
        <f t="shared" si="40"/>
      </c>
      <c r="CH23" s="3">
        <f t="shared" si="40"/>
      </c>
      <c r="CI23" s="3">
        <f t="shared" si="40"/>
      </c>
      <c r="CJ23" s="3">
        <f t="shared" si="40"/>
      </c>
      <c r="CK23" s="3">
        <f t="shared" si="40"/>
      </c>
      <c r="CL23" s="3">
        <f t="shared" si="40"/>
      </c>
      <c r="CM23" s="3">
        <f t="shared" si="40"/>
      </c>
      <c r="CN23" s="3">
        <f t="shared" si="40"/>
      </c>
      <c r="CO23" s="3">
        <f t="shared" si="40"/>
      </c>
      <c r="CP23" s="3">
        <f t="shared" si="40"/>
      </c>
      <c r="CQ23" s="3">
        <f t="shared" si="41"/>
      </c>
      <c r="CR23" s="3">
        <f t="shared" si="41"/>
      </c>
      <c r="CS23" s="3">
        <f t="shared" si="41"/>
      </c>
      <c r="CT23" s="3">
        <f t="shared" si="41"/>
      </c>
      <c r="CU23" s="3">
        <f t="shared" si="41"/>
      </c>
      <c r="CV23" s="3">
        <f t="shared" si="41"/>
      </c>
      <c r="CW23" s="3">
        <f t="shared" si="41"/>
      </c>
      <c r="CX23" s="3">
        <f t="shared" si="41"/>
      </c>
      <c r="CY23" s="3">
        <f t="shared" si="41"/>
      </c>
      <c r="CZ23" s="3">
        <f t="shared" si="41"/>
      </c>
      <c r="DA23" s="3">
        <f t="shared" si="41"/>
      </c>
      <c r="DB23" s="3">
        <f t="shared" si="41"/>
      </c>
      <c r="DC23" s="3">
        <f t="shared" si="41"/>
      </c>
      <c r="DD23" s="3">
        <f t="shared" si="41"/>
      </c>
      <c r="DE23" s="3">
        <f t="shared" si="41"/>
      </c>
      <c r="DF23" s="3">
        <f t="shared" si="41"/>
      </c>
      <c r="DG23" s="3">
        <f t="shared" si="42"/>
      </c>
      <c r="DH23" s="3">
        <f t="shared" si="42"/>
      </c>
      <c r="DI23" s="3">
        <f t="shared" si="42"/>
      </c>
      <c r="DJ23" s="3">
        <f t="shared" si="42"/>
      </c>
      <c r="DK23" s="3">
        <f t="shared" si="42"/>
      </c>
      <c r="DL23" s="3">
        <f t="shared" si="42"/>
      </c>
      <c r="DM23" s="3">
        <f t="shared" si="42"/>
      </c>
      <c r="DN23" s="3">
        <f t="shared" si="42"/>
      </c>
      <c r="DO23" s="3">
        <f t="shared" si="42"/>
      </c>
      <c r="DP23" s="3">
        <f t="shared" si="42"/>
      </c>
      <c r="DQ23" s="3">
        <f t="shared" si="42"/>
      </c>
      <c r="DR23" s="3">
        <f t="shared" si="42"/>
      </c>
      <c r="DS23" s="3">
        <f t="shared" si="42"/>
      </c>
      <c r="DT23" s="3">
        <f t="shared" si="42"/>
      </c>
      <c r="DU23" s="3">
        <f t="shared" si="42"/>
      </c>
      <c r="DV23" s="3">
        <f t="shared" si="42"/>
      </c>
      <c r="DW23" s="3">
        <f t="shared" si="43"/>
      </c>
      <c r="DX23" s="3">
        <f t="shared" si="43"/>
      </c>
      <c r="DY23" s="3">
        <f t="shared" si="43"/>
      </c>
      <c r="DZ23" s="3">
        <f t="shared" si="43"/>
      </c>
      <c r="EA23" s="3">
        <f t="shared" si="43"/>
      </c>
      <c r="EB23" s="3">
        <f t="shared" si="43"/>
      </c>
      <c r="EC23" s="3">
        <f t="shared" si="43"/>
      </c>
      <c r="ED23" s="3">
        <f t="shared" si="43"/>
      </c>
      <c r="EE23" s="3">
        <f t="shared" si="43"/>
      </c>
      <c r="EF23" s="3">
        <f t="shared" si="43"/>
      </c>
      <c r="EG23" s="3">
        <f t="shared" si="43"/>
      </c>
      <c r="EH23" s="3">
        <f t="shared" si="43"/>
      </c>
      <c r="EI23" s="3">
        <f t="shared" si="43"/>
      </c>
      <c r="EJ23" s="3">
        <f t="shared" si="43"/>
      </c>
      <c r="EK23" s="3">
        <f t="shared" si="43"/>
      </c>
      <c r="EL23" s="3">
        <f t="shared" si="43"/>
      </c>
      <c r="EM23" s="3">
        <f t="shared" si="44"/>
      </c>
      <c r="EN23" s="3">
        <f t="shared" si="44"/>
      </c>
      <c r="EO23" s="3">
        <f t="shared" si="44"/>
      </c>
      <c r="EP23" s="3">
        <f t="shared" si="44"/>
      </c>
      <c r="EQ23" s="3">
        <f t="shared" si="44"/>
      </c>
      <c r="ER23" s="3">
        <f t="shared" si="44"/>
      </c>
      <c r="ES23" s="3">
        <f t="shared" si="44"/>
      </c>
      <c r="ET23" s="3">
        <f t="shared" si="44"/>
      </c>
      <c r="EU23" s="3">
        <f t="shared" si="44"/>
      </c>
      <c r="EV23" s="3">
        <f t="shared" si="44"/>
      </c>
      <c r="EW23" s="3">
        <f t="shared" si="44"/>
      </c>
      <c r="EX23" s="3">
        <f t="shared" si="44"/>
      </c>
      <c r="EY23" s="3">
        <f t="shared" si="44"/>
      </c>
      <c r="EZ23" s="3">
        <f t="shared" si="44"/>
      </c>
      <c r="FA23" s="3">
        <f t="shared" si="44"/>
      </c>
      <c r="FB23" s="3">
        <f t="shared" si="44"/>
      </c>
      <c r="FC23" s="3">
        <f t="shared" si="45"/>
      </c>
      <c r="FD23" s="3">
        <f t="shared" si="45"/>
      </c>
      <c r="FE23" s="3">
        <f t="shared" si="45"/>
      </c>
      <c r="FF23" s="3">
        <f t="shared" si="45"/>
      </c>
      <c r="FG23" s="3">
        <f t="shared" si="45"/>
      </c>
      <c r="FH23" s="3">
        <f t="shared" si="45"/>
      </c>
      <c r="FI23" s="3">
        <f t="shared" si="45"/>
      </c>
      <c r="FJ23" s="3">
        <f t="shared" si="45"/>
      </c>
      <c r="FK23" s="3">
        <f t="shared" si="45"/>
      </c>
      <c r="FL23" s="3">
        <f t="shared" si="45"/>
      </c>
      <c r="FM23" s="3">
        <f t="shared" si="45"/>
      </c>
      <c r="FN23" s="3">
        <f t="shared" si="45"/>
      </c>
      <c r="FO23" s="3">
        <f t="shared" si="45"/>
      </c>
      <c r="FP23" s="53"/>
    </row>
    <row r="24" spans="1:172" ht="13.5" customHeight="1" outlineLevel="1">
      <c r="A24" s="36" t="s">
        <v>20</v>
      </c>
      <c r="B24" s="15" t="s">
        <v>80</v>
      </c>
      <c r="C24" s="15"/>
      <c r="D24" s="17"/>
      <c r="E24" s="17"/>
      <c r="F24" s="9">
        <f t="shared" si="6"/>
      </c>
      <c r="G24" s="20"/>
      <c r="H24" s="20"/>
      <c r="I24" s="2">
        <f t="shared" si="7"/>
      </c>
      <c r="J24" s="2">
        <f aca="true" t="shared" si="46" ref="J24:J60">IF(OR($D24="",$G24=""),"",$G24-$D24)</f>
      </c>
      <c r="K24" s="2">
        <f t="shared" si="32"/>
      </c>
      <c r="L24" s="17"/>
      <c r="M24" s="17"/>
      <c r="N24" s="49"/>
      <c r="O24" s="55">
        <f t="shared" si="36"/>
      </c>
      <c r="P24" s="3">
        <f t="shared" si="36"/>
      </c>
      <c r="Q24" s="3">
        <f t="shared" si="36"/>
      </c>
      <c r="R24" s="3">
        <f t="shared" si="36"/>
      </c>
      <c r="S24" s="3">
        <f t="shared" si="36"/>
      </c>
      <c r="T24" s="3">
        <f t="shared" si="36"/>
      </c>
      <c r="U24" s="3">
        <f t="shared" si="36"/>
      </c>
      <c r="V24" s="3">
        <f t="shared" si="36"/>
      </c>
      <c r="W24" s="3">
        <f t="shared" si="36"/>
      </c>
      <c r="X24" s="3">
        <f t="shared" si="36"/>
      </c>
      <c r="Y24" s="3">
        <f t="shared" si="36"/>
      </c>
      <c r="Z24" s="3">
        <f t="shared" si="36"/>
      </c>
      <c r="AA24" s="3">
        <f t="shared" si="36"/>
      </c>
      <c r="AB24" s="3">
        <f t="shared" si="36"/>
      </c>
      <c r="AC24" s="3">
        <f t="shared" si="36"/>
      </c>
      <c r="AD24" s="3">
        <f t="shared" si="36"/>
      </c>
      <c r="AE24" s="3">
        <f t="shared" si="37"/>
      </c>
      <c r="AF24" s="3">
        <f t="shared" si="37"/>
      </c>
      <c r="AG24" s="3">
        <f t="shared" si="37"/>
      </c>
      <c r="AH24" s="3">
        <f t="shared" si="37"/>
      </c>
      <c r="AI24" s="3">
        <f t="shared" si="37"/>
      </c>
      <c r="AJ24" s="3">
        <f t="shared" si="37"/>
      </c>
      <c r="AK24" s="3">
        <f t="shared" si="37"/>
      </c>
      <c r="AL24" s="3">
        <f t="shared" si="37"/>
      </c>
      <c r="AM24" s="3">
        <f t="shared" si="37"/>
      </c>
      <c r="AN24" s="3">
        <f t="shared" si="37"/>
      </c>
      <c r="AO24" s="3">
        <f t="shared" si="37"/>
      </c>
      <c r="AP24" s="3">
        <f t="shared" si="37"/>
      </c>
      <c r="AQ24" s="3">
        <f t="shared" si="37"/>
      </c>
      <c r="AR24" s="3">
        <f t="shared" si="37"/>
      </c>
      <c r="AS24" s="3">
        <f t="shared" si="37"/>
      </c>
      <c r="AT24" s="3">
        <f t="shared" si="37"/>
      </c>
      <c r="AU24" s="3">
        <f t="shared" si="38"/>
      </c>
      <c r="AV24" s="3">
        <f t="shared" si="38"/>
      </c>
      <c r="AW24" s="3">
        <f t="shared" si="38"/>
      </c>
      <c r="AX24" s="3">
        <f t="shared" si="38"/>
      </c>
      <c r="AY24" s="3">
        <f t="shared" si="38"/>
      </c>
      <c r="AZ24" s="3">
        <f t="shared" si="38"/>
      </c>
      <c r="BA24" s="3">
        <f t="shared" si="38"/>
      </c>
      <c r="BB24" s="3">
        <f t="shared" si="38"/>
      </c>
      <c r="BC24" s="3">
        <f t="shared" si="38"/>
      </c>
      <c r="BD24" s="3">
        <f t="shared" si="38"/>
      </c>
      <c r="BE24" s="3">
        <f t="shared" si="38"/>
      </c>
      <c r="BF24" s="3">
        <f t="shared" si="38"/>
      </c>
      <c r="BG24" s="3">
        <f t="shared" si="38"/>
      </c>
      <c r="BH24" s="3">
        <f t="shared" si="38"/>
      </c>
      <c r="BI24" s="3">
        <f t="shared" si="38"/>
      </c>
      <c r="BJ24" s="3">
        <f t="shared" si="38"/>
      </c>
      <c r="BK24" s="3">
        <f t="shared" si="39"/>
      </c>
      <c r="BL24" s="3">
        <f t="shared" si="39"/>
      </c>
      <c r="BM24" s="3">
        <f t="shared" si="39"/>
      </c>
      <c r="BN24" s="3">
        <f t="shared" si="39"/>
      </c>
      <c r="BO24" s="3">
        <f t="shared" si="39"/>
      </c>
      <c r="BP24" s="3">
        <f t="shared" si="39"/>
      </c>
      <c r="BQ24" s="3">
        <f t="shared" si="39"/>
      </c>
      <c r="BR24" s="3">
        <f t="shared" si="39"/>
      </c>
      <c r="BS24" s="3">
        <f t="shared" si="39"/>
      </c>
      <c r="BT24" s="3">
        <f t="shared" si="39"/>
      </c>
      <c r="BU24" s="3">
        <f t="shared" si="39"/>
      </c>
      <c r="BV24" s="3">
        <f t="shared" si="39"/>
      </c>
      <c r="BW24" s="3">
        <f t="shared" si="39"/>
      </c>
      <c r="BX24" s="3">
        <f t="shared" si="39"/>
      </c>
      <c r="BY24" s="3">
        <f t="shared" si="39"/>
      </c>
      <c r="BZ24" s="3">
        <f t="shared" si="39"/>
      </c>
      <c r="CA24" s="3">
        <f t="shared" si="40"/>
      </c>
      <c r="CB24" s="3">
        <f t="shared" si="40"/>
      </c>
      <c r="CC24" s="3">
        <f t="shared" si="40"/>
      </c>
      <c r="CD24" s="3">
        <f t="shared" si="40"/>
      </c>
      <c r="CE24" s="3">
        <f t="shared" si="40"/>
      </c>
      <c r="CF24" s="3">
        <f t="shared" si="40"/>
      </c>
      <c r="CG24" s="3">
        <f t="shared" si="40"/>
      </c>
      <c r="CH24" s="3">
        <f t="shared" si="40"/>
      </c>
      <c r="CI24" s="3">
        <f t="shared" si="40"/>
      </c>
      <c r="CJ24" s="3">
        <f t="shared" si="40"/>
      </c>
      <c r="CK24" s="3">
        <f t="shared" si="40"/>
      </c>
      <c r="CL24" s="3">
        <f t="shared" si="40"/>
      </c>
      <c r="CM24" s="3">
        <f t="shared" si="40"/>
      </c>
      <c r="CN24" s="3">
        <f t="shared" si="40"/>
      </c>
      <c r="CO24" s="3">
        <f t="shared" si="40"/>
      </c>
      <c r="CP24" s="3">
        <f t="shared" si="40"/>
      </c>
      <c r="CQ24" s="3">
        <f t="shared" si="41"/>
      </c>
      <c r="CR24" s="3">
        <f t="shared" si="41"/>
      </c>
      <c r="CS24" s="3">
        <f t="shared" si="41"/>
      </c>
      <c r="CT24" s="3">
        <f t="shared" si="41"/>
      </c>
      <c r="CU24" s="3">
        <f t="shared" si="41"/>
      </c>
      <c r="CV24" s="3">
        <f t="shared" si="41"/>
      </c>
      <c r="CW24" s="3">
        <f t="shared" si="41"/>
      </c>
      <c r="CX24" s="3">
        <f t="shared" si="41"/>
      </c>
      <c r="CY24" s="3">
        <f t="shared" si="41"/>
      </c>
      <c r="CZ24" s="3">
        <f t="shared" si="41"/>
      </c>
      <c r="DA24" s="3">
        <f t="shared" si="41"/>
      </c>
      <c r="DB24" s="3">
        <f t="shared" si="41"/>
      </c>
      <c r="DC24" s="3">
        <f t="shared" si="41"/>
      </c>
      <c r="DD24" s="3">
        <f t="shared" si="41"/>
      </c>
      <c r="DE24" s="3">
        <f t="shared" si="41"/>
      </c>
      <c r="DF24" s="3">
        <f t="shared" si="41"/>
      </c>
      <c r="DG24" s="3">
        <f t="shared" si="42"/>
      </c>
      <c r="DH24" s="3">
        <f t="shared" si="42"/>
      </c>
      <c r="DI24" s="3">
        <f t="shared" si="42"/>
      </c>
      <c r="DJ24" s="3">
        <f t="shared" si="42"/>
      </c>
      <c r="DK24" s="3">
        <f t="shared" si="42"/>
      </c>
      <c r="DL24" s="3">
        <f t="shared" si="42"/>
      </c>
      <c r="DM24" s="3">
        <f t="shared" si="42"/>
      </c>
      <c r="DN24" s="3">
        <f t="shared" si="42"/>
      </c>
      <c r="DO24" s="3">
        <f t="shared" si="42"/>
      </c>
      <c r="DP24" s="3">
        <f t="shared" si="42"/>
      </c>
      <c r="DQ24" s="3">
        <f t="shared" si="42"/>
      </c>
      <c r="DR24" s="3">
        <f t="shared" si="42"/>
      </c>
      <c r="DS24" s="3">
        <f t="shared" si="42"/>
      </c>
      <c r="DT24" s="3">
        <f t="shared" si="42"/>
      </c>
      <c r="DU24" s="3">
        <f t="shared" si="42"/>
      </c>
      <c r="DV24" s="3">
        <f t="shared" si="42"/>
      </c>
      <c r="DW24" s="3">
        <f t="shared" si="43"/>
      </c>
      <c r="DX24" s="3">
        <f t="shared" si="43"/>
      </c>
      <c r="DY24" s="3">
        <f t="shared" si="43"/>
      </c>
      <c r="DZ24" s="3">
        <f t="shared" si="43"/>
      </c>
      <c r="EA24" s="3">
        <f t="shared" si="43"/>
      </c>
      <c r="EB24" s="3">
        <f t="shared" si="43"/>
      </c>
      <c r="EC24" s="3">
        <f t="shared" si="43"/>
      </c>
      <c r="ED24" s="3">
        <f t="shared" si="43"/>
      </c>
      <c r="EE24" s="3">
        <f t="shared" si="43"/>
      </c>
      <c r="EF24" s="3">
        <f t="shared" si="43"/>
      </c>
      <c r="EG24" s="3">
        <f t="shared" si="43"/>
      </c>
      <c r="EH24" s="3">
        <f t="shared" si="43"/>
      </c>
      <c r="EI24" s="3">
        <f t="shared" si="43"/>
      </c>
      <c r="EJ24" s="3">
        <f t="shared" si="43"/>
      </c>
      <c r="EK24" s="3">
        <f t="shared" si="43"/>
      </c>
      <c r="EL24" s="3">
        <f t="shared" si="43"/>
      </c>
      <c r="EM24" s="3">
        <f t="shared" si="44"/>
      </c>
      <c r="EN24" s="3">
        <f t="shared" si="44"/>
      </c>
      <c r="EO24" s="3">
        <f t="shared" si="44"/>
      </c>
      <c r="EP24" s="3">
        <f t="shared" si="44"/>
      </c>
      <c r="EQ24" s="3">
        <f t="shared" si="44"/>
      </c>
      <c r="ER24" s="3">
        <f t="shared" si="44"/>
      </c>
      <c r="ES24" s="3">
        <f t="shared" si="44"/>
      </c>
      <c r="ET24" s="3">
        <f t="shared" si="44"/>
      </c>
      <c r="EU24" s="3">
        <f t="shared" si="44"/>
      </c>
      <c r="EV24" s="3">
        <f t="shared" si="44"/>
      </c>
      <c r="EW24" s="3">
        <f t="shared" si="44"/>
      </c>
      <c r="EX24" s="3">
        <f t="shared" si="44"/>
      </c>
      <c r="EY24" s="3">
        <f t="shared" si="44"/>
      </c>
      <c r="EZ24" s="3">
        <f t="shared" si="44"/>
      </c>
      <c r="FA24" s="3">
        <f t="shared" si="44"/>
      </c>
      <c r="FB24" s="3">
        <f t="shared" si="44"/>
      </c>
      <c r="FC24" s="3">
        <f t="shared" si="45"/>
      </c>
      <c r="FD24" s="3">
        <f t="shared" si="45"/>
      </c>
      <c r="FE24" s="3">
        <f t="shared" si="45"/>
      </c>
      <c r="FF24" s="3">
        <f t="shared" si="45"/>
      </c>
      <c r="FG24" s="3">
        <f t="shared" si="45"/>
      </c>
      <c r="FH24" s="3">
        <f t="shared" si="45"/>
      </c>
      <c r="FI24" s="3">
        <f t="shared" si="45"/>
      </c>
      <c r="FJ24" s="3">
        <f t="shared" si="45"/>
      </c>
      <c r="FK24" s="3">
        <f t="shared" si="45"/>
      </c>
      <c r="FL24" s="3">
        <f t="shared" si="45"/>
      </c>
      <c r="FM24" s="3">
        <f t="shared" si="45"/>
      </c>
      <c r="FN24" s="3">
        <f t="shared" si="45"/>
      </c>
      <c r="FO24" s="3">
        <f t="shared" si="45"/>
      </c>
      <c r="FP24" s="53"/>
    </row>
    <row r="25" spans="1:172" ht="13.5" customHeight="1" outlineLevel="1">
      <c r="A25" s="36" t="s">
        <v>21</v>
      </c>
      <c r="B25" s="15" t="s">
        <v>81</v>
      </c>
      <c r="C25" s="15"/>
      <c r="D25" s="17"/>
      <c r="E25" s="17"/>
      <c r="F25" s="9">
        <f t="shared" si="6"/>
      </c>
      <c r="G25" s="20"/>
      <c r="H25" s="20"/>
      <c r="I25" s="2">
        <f t="shared" si="7"/>
      </c>
      <c r="J25" s="2">
        <f t="shared" si="46"/>
      </c>
      <c r="K25" s="2">
        <f t="shared" si="32"/>
      </c>
      <c r="L25" s="17"/>
      <c r="M25" s="17"/>
      <c r="N25" s="49"/>
      <c r="O25" s="55">
        <f t="shared" si="36"/>
      </c>
      <c r="P25" s="3">
        <f t="shared" si="36"/>
      </c>
      <c r="Q25" s="3">
        <f t="shared" si="36"/>
      </c>
      <c r="R25" s="3">
        <f t="shared" si="36"/>
      </c>
      <c r="S25" s="3">
        <f t="shared" si="36"/>
      </c>
      <c r="T25" s="3">
        <f t="shared" si="36"/>
      </c>
      <c r="U25" s="3">
        <f t="shared" si="36"/>
      </c>
      <c r="V25" s="3">
        <f t="shared" si="36"/>
      </c>
      <c r="W25" s="3">
        <f t="shared" si="36"/>
      </c>
      <c r="X25" s="3">
        <f t="shared" si="36"/>
      </c>
      <c r="Y25" s="3">
        <f t="shared" si="36"/>
      </c>
      <c r="Z25" s="3">
        <f t="shared" si="36"/>
      </c>
      <c r="AA25" s="3">
        <f t="shared" si="36"/>
      </c>
      <c r="AB25" s="3">
        <f t="shared" si="36"/>
      </c>
      <c r="AC25" s="3">
        <f t="shared" si="36"/>
      </c>
      <c r="AD25" s="3">
        <f t="shared" si="36"/>
      </c>
      <c r="AE25" s="3">
        <f t="shared" si="37"/>
      </c>
      <c r="AF25" s="3">
        <f t="shared" si="37"/>
      </c>
      <c r="AG25" s="3">
        <f t="shared" si="37"/>
      </c>
      <c r="AH25" s="3">
        <f t="shared" si="37"/>
      </c>
      <c r="AI25" s="3">
        <f t="shared" si="37"/>
      </c>
      <c r="AJ25" s="3">
        <f t="shared" si="37"/>
      </c>
      <c r="AK25" s="3">
        <f t="shared" si="37"/>
      </c>
      <c r="AL25" s="3">
        <f t="shared" si="37"/>
      </c>
      <c r="AM25" s="3">
        <f t="shared" si="37"/>
      </c>
      <c r="AN25" s="3">
        <f t="shared" si="37"/>
      </c>
      <c r="AO25" s="3">
        <f t="shared" si="37"/>
      </c>
      <c r="AP25" s="3">
        <f t="shared" si="37"/>
      </c>
      <c r="AQ25" s="3">
        <f t="shared" si="37"/>
      </c>
      <c r="AR25" s="3">
        <f t="shared" si="37"/>
      </c>
      <c r="AS25" s="3">
        <f t="shared" si="37"/>
      </c>
      <c r="AT25" s="3">
        <f t="shared" si="37"/>
      </c>
      <c r="AU25" s="3">
        <f t="shared" si="38"/>
      </c>
      <c r="AV25" s="3">
        <f t="shared" si="38"/>
      </c>
      <c r="AW25" s="3">
        <f t="shared" si="38"/>
      </c>
      <c r="AX25" s="3">
        <f t="shared" si="38"/>
      </c>
      <c r="AY25" s="3">
        <f t="shared" si="38"/>
      </c>
      <c r="AZ25" s="3">
        <f t="shared" si="38"/>
      </c>
      <c r="BA25" s="3">
        <f t="shared" si="38"/>
      </c>
      <c r="BB25" s="3">
        <f t="shared" si="38"/>
      </c>
      <c r="BC25" s="3">
        <f t="shared" si="38"/>
      </c>
      <c r="BD25" s="3">
        <f t="shared" si="38"/>
      </c>
      <c r="BE25" s="3">
        <f t="shared" si="38"/>
      </c>
      <c r="BF25" s="3">
        <f t="shared" si="38"/>
      </c>
      <c r="BG25" s="3">
        <f t="shared" si="38"/>
      </c>
      <c r="BH25" s="3">
        <f t="shared" si="38"/>
      </c>
      <c r="BI25" s="3">
        <f t="shared" si="38"/>
      </c>
      <c r="BJ25" s="3">
        <f t="shared" si="38"/>
      </c>
      <c r="BK25" s="3">
        <f t="shared" si="39"/>
      </c>
      <c r="BL25" s="3">
        <f t="shared" si="39"/>
      </c>
      <c r="BM25" s="3">
        <f t="shared" si="39"/>
      </c>
      <c r="BN25" s="3">
        <f t="shared" si="39"/>
      </c>
      <c r="BO25" s="3">
        <f t="shared" si="39"/>
      </c>
      <c r="BP25" s="3">
        <f t="shared" si="39"/>
      </c>
      <c r="BQ25" s="3">
        <f t="shared" si="39"/>
      </c>
      <c r="BR25" s="3">
        <f t="shared" si="39"/>
      </c>
      <c r="BS25" s="3">
        <f t="shared" si="39"/>
      </c>
      <c r="BT25" s="3">
        <f t="shared" si="39"/>
      </c>
      <c r="BU25" s="3">
        <f t="shared" si="39"/>
      </c>
      <c r="BV25" s="3">
        <f t="shared" si="39"/>
      </c>
      <c r="BW25" s="3">
        <f t="shared" si="39"/>
      </c>
      <c r="BX25" s="3">
        <f t="shared" si="39"/>
      </c>
      <c r="BY25" s="3">
        <f t="shared" si="39"/>
      </c>
      <c r="BZ25" s="3">
        <f t="shared" si="39"/>
      </c>
      <c r="CA25" s="3">
        <f t="shared" si="40"/>
      </c>
      <c r="CB25" s="3">
        <f t="shared" si="40"/>
      </c>
      <c r="CC25" s="3">
        <f t="shared" si="40"/>
      </c>
      <c r="CD25" s="3">
        <f t="shared" si="40"/>
      </c>
      <c r="CE25" s="3">
        <f t="shared" si="40"/>
      </c>
      <c r="CF25" s="3">
        <f t="shared" si="40"/>
      </c>
      <c r="CG25" s="3">
        <f t="shared" si="40"/>
      </c>
      <c r="CH25" s="3">
        <f t="shared" si="40"/>
      </c>
      <c r="CI25" s="3">
        <f t="shared" si="40"/>
      </c>
      <c r="CJ25" s="3">
        <f t="shared" si="40"/>
      </c>
      <c r="CK25" s="3">
        <f t="shared" si="40"/>
      </c>
      <c r="CL25" s="3">
        <f t="shared" si="40"/>
      </c>
      <c r="CM25" s="3">
        <f t="shared" si="40"/>
      </c>
      <c r="CN25" s="3">
        <f t="shared" si="40"/>
      </c>
      <c r="CO25" s="3">
        <f t="shared" si="40"/>
      </c>
      <c r="CP25" s="3">
        <f t="shared" si="40"/>
      </c>
      <c r="CQ25" s="3">
        <f t="shared" si="41"/>
      </c>
      <c r="CR25" s="3">
        <f t="shared" si="41"/>
      </c>
      <c r="CS25" s="3">
        <f t="shared" si="41"/>
      </c>
      <c r="CT25" s="3">
        <f t="shared" si="41"/>
      </c>
      <c r="CU25" s="3">
        <f t="shared" si="41"/>
      </c>
      <c r="CV25" s="3">
        <f t="shared" si="41"/>
      </c>
      <c r="CW25" s="3">
        <f t="shared" si="41"/>
      </c>
      <c r="CX25" s="3">
        <f t="shared" si="41"/>
      </c>
      <c r="CY25" s="3">
        <f t="shared" si="41"/>
      </c>
      <c r="CZ25" s="3">
        <f t="shared" si="41"/>
      </c>
      <c r="DA25" s="3">
        <f t="shared" si="41"/>
      </c>
      <c r="DB25" s="3">
        <f t="shared" si="41"/>
      </c>
      <c r="DC25" s="3">
        <f t="shared" si="41"/>
      </c>
      <c r="DD25" s="3">
        <f t="shared" si="41"/>
      </c>
      <c r="DE25" s="3">
        <f t="shared" si="41"/>
      </c>
      <c r="DF25" s="3">
        <f t="shared" si="41"/>
      </c>
      <c r="DG25" s="3">
        <f t="shared" si="42"/>
      </c>
      <c r="DH25" s="3">
        <f t="shared" si="42"/>
      </c>
      <c r="DI25" s="3">
        <f t="shared" si="42"/>
      </c>
      <c r="DJ25" s="3">
        <f t="shared" si="42"/>
      </c>
      <c r="DK25" s="3">
        <f t="shared" si="42"/>
      </c>
      <c r="DL25" s="3">
        <f t="shared" si="42"/>
      </c>
      <c r="DM25" s="3">
        <f t="shared" si="42"/>
      </c>
      <c r="DN25" s="3">
        <f t="shared" si="42"/>
      </c>
      <c r="DO25" s="3">
        <f t="shared" si="42"/>
      </c>
      <c r="DP25" s="3">
        <f t="shared" si="42"/>
      </c>
      <c r="DQ25" s="3">
        <f t="shared" si="42"/>
      </c>
      <c r="DR25" s="3">
        <f t="shared" si="42"/>
      </c>
      <c r="DS25" s="3">
        <f t="shared" si="42"/>
      </c>
      <c r="DT25" s="3">
        <f t="shared" si="42"/>
      </c>
      <c r="DU25" s="3">
        <f t="shared" si="42"/>
      </c>
      <c r="DV25" s="3">
        <f t="shared" si="42"/>
      </c>
      <c r="DW25" s="3">
        <f t="shared" si="43"/>
      </c>
      <c r="DX25" s="3">
        <f t="shared" si="43"/>
      </c>
      <c r="DY25" s="3">
        <f t="shared" si="43"/>
      </c>
      <c r="DZ25" s="3">
        <f t="shared" si="43"/>
      </c>
      <c r="EA25" s="3">
        <f t="shared" si="43"/>
      </c>
      <c r="EB25" s="3">
        <f t="shared" si="43"/>
      </c>
      <c r="EC25" s="3">
        <f t="shared" si="43"/>
      </c>
      <c r="ED25" s="3">
        <f t="shared" si="43"/>
      </c>
      <c r="EE25" s="3">
        <f t="shared" si="43"/>
      </c>
      <c r="EF25" s="3">
        <f t="shared" si="43"/>
      </c>
      <c r="EG25" s="3">
        <f t="shared" si="43"/>
      </c>
      <c r="EH25" s="3">
        <f t="shared" si="43"/>
      </c>
      <c r="EI25" s="3">
        <f t="shared" si="43"/>
      </c>
      <c r="EJ25" s="3">
        <f t="shared" si="43"/>
      </c>
      <c r="EK25" s="3">
        <f t="shared" si="43"/>
      </c>
      <c r="EL25" s="3">
        <f t="shared" si="43"/>
      </c>
      <c r="EM25" s="3">
        <f t="shared" si="44"/>
      </c>
      <c r="EN25" s="3">
        <f t="shared" si="44"/>
      </c>
      <c r="EO25" s="3">
        <f t="shared" si="44"/>
      </c>
      <c r="EP25" s="3">
        <f t="shared" si="44"/>
      </c>
      <c r="EQ25" s="3">
        <f t="shared" si="44"/>
      </c>
      <c r="ER25" s="3">
        <f t="shared" si="44"/>
      </c>
      <c r="ES25" s="3">
        <f t="shared" si="44"/>
      </c>
      <c r="ET25" s="3">
        <f t="shared" si="44"/>
      </c>
      <c r="EU25" s="3">
        <f t="shared" si="44"/>
      </c>
      <c r="EV25" s="3">
        <f t="shared" si="44"/>
      </c>
      <c r="EW25" s="3">
        <f t="shared" si="44"/>
      </c>
      <c r="EX25" s="3">
        <f t="shared" si="44"/>
      </c>
      <c r="EY25" s="3">
        <f t="shared" si="44"/>
      </c>
      <c r="EZ25" s="3">
        <f t="shared" si="44"/>
      </c>
      <c r="FA25" s="3">
        <f t="shared" si="44"/>
      </c>
      <c r="FB25" s="3">
        <f t="shared" si="44"/>
      </c>
      <c r="FC25" s="3">
        <f t="shared" si="45"/>
      </c>
      <c r="FD25" s="3">
        <f t="shared" si="45"/>
      </c>
      <c r="FE25" s="3">
        <f t="shared" si="45"/>
      </c>
      <c r="FF25" s="3">
        <f t="shared" si="45"/>
      </c>
      <c r="FG25" s="3">
        <f t="shared" si="45"/>
      </c>
      <c r="FH25" s="3">
        <f t="shared" si="45"/>
      </c>
      <c r="FI25" s="3">
        <f t="shared" si="45"/>
      </c>
      <c r="FJ25" s="3">
        <f t="shared" si="45"/>
      </c>
      <c r="FK25" s="3">
        <f t="shared" si="45"/>
      </c>
      <c r="FL25" s="3">
        <f t="shared" si="45"/>
      </c>
      <c r="FM25" s="3">
        <f t="shared" si="45"/>
      </c>
      <c r="FN25" s="3">
        <f t="shared" si="45"/>
      </c>
      <c r="FO25" s="3">
        <f t="shared" si="45"/>
      </c>
      <c r="FP25" s="53"/>
    </row>
    <row r="26" spans="1:172" ht="13.5" customHeight="1" outlineLevel="1">
      <c r="A26" s="36" t="s">
        <v>22</v>
      </c>
      <c r="B26" s="15" t="s">
        <v>82</v>
      </c>
      <c r="C26" s="15"/>
      <c r="D26" s="17"/>
      <c r="E26" s="17"/>
      <c r="F26" s="9">
        <f t="shared" si="6"/>
      </c>
      <c r="G26" s="20"/>
      <c r="H26" s="20"/>
      <c r="I26" s="2">
        <f t="shared" si="7"/>
      </c>
      <c r="J26" s="2">
        <f t="shared" si="46"/>
      </c>
      <c r="K26" s="2">
        <f t="shared" si="32"/>
      </c>
      <c r="L26" s="17"/>
      <c r="M26" s="17"/>
      <c r="N26" s="49"/>
      <c r="O26" s="55">
        <f t="shared" si="36"/>
      </c>
      <c r="P26" s="3">
        <f t="shared" si="36"/>
      </c>
      <c r="Q26" s="3">
        <f t="shared" si="36"/>
      </c>
      <c r="R26" s="3">
        <f t="shared" si="36"/>
      </c>
      <c r="S26" s="3">
        <f t="shared" si="36"/>
      </c>
      <c r="T26" s="3">
        <f t="shared" si="36"/>
      </c>
      <c r="U26" s="3">
        <f t="shared" si="36"/>
      </c>
      <c r="V26" s="3">
        <f t="shared" si="36"/>
      </c>
      <c r="W26" s="3">
        <f t="shared" si="36"/>
      </c>
      <c r="X26" s="3">
        <f t="shared" si="36"/>
      </c>
      <c r="Y26" s="3">
        <f t="shared" si="36"/>
      </c>
      <c r="Z26" s="3">
        <f t="shared" si="36"/>
      </c>
      <c r="AA26" s="3">
        <f t="shared" si="36"/>
      </c>
      <c r="AB26" s="3">
        <f t="shared" si="36"/>
      </c>
      <c r="AC26" s="3">
        <f t="shared" si="36"/>
      </c>
      <c r="AD26" s="3">
        <f t="shared" si="36"/>
      </c>
      <c r="AE26" s="3">
        <f t="shared" si="37"/>
      </c>
      <c r="AF26" s="3">
        <f t="shared" si="37"/>
      </c>
      <c r="AG26" s="3">
        <f t="shared" si="37"/>
      </c>
      <c r="AH26" s="3">
        <f t="shared" si="37"/>
      </c>
      <c r="AI26" s="3">
        <f t="shared" si="37"/>
      </c>
      <c r="AJ26" s="3">
        <f t="shared" si="37"/>
      </c>
      <c r="AK26" s="3">
        <f t="shared" si="37"/>
      </c>
      <c r="AL26" s="3">
        <f t="shared" si="37"/>
      </c>
      <c r="AM26" s="3">
        <f t="shared" si="37"/>
      </c>
      <c r="AN26" s="3">
        <f t="shared" si="37"/>
      </c>
      <c r="AO26" s="3">
        <f t="shared" si="37"/>
      </c>
      <c r="AP26" s="3">
        <f t="shared" si="37"/>
      </c>
      <c r="AQ26" s="3">
        <f t="shared" si="37"/>
      </c>
      <c r="AR26" s="3">
        <f t="shared" si="37"/>
      </c>
      <c r="AS26" s="3">
        <f t="shared" si="37"/>
      </c>
      <c r="AT26" s="3">
        <f t="shared" si="37"/>
      </c>
      <c r="AU26" s="3">
        <f t="shared" si="38"/>
      </c>
      <c r="AV26" s="3">
        <f t="shared" si="38"/>
      </c>
      <c r="AW26" s="3">
        <f t="shared" si="38"/>
      </c>
      <c r="AX26" s="3">
        <f t="shared" si="38"/>
      </c>
      <c r="AY26" s="3">
        <f t="shared" si="38"/>
      </c>
      <c r="AZ26" s="3">
        <f t="shared" si="38"/>
      </c>
      <c r="BA26" s="3">
        <f t="shared" si="38"/>
      </c>
      <c r="BB26" s="3">
        <f t="shared" si="38"/>
      </c>
      <c r="BC26" s="3">
        <f t="shared" si="38"/>
      </c>
      <c r="BD26" s="3">
        <f t="shared" si="38"/>
      </c>
      <c r="BE26" s="3">
        <f t="shared" si="38"/>
      </c>
      <c r="BF26" s="3">
        <f t="shared" si="38"/>
      </c>
      <c r="BG26" s="3">
        <f t="shared" si="38"/>
      </c>
      <c r="BH26" s="3">
        <f t="shared" si="38"/>
      </c>
      <c r="BI26" s="3">
        <f t="shared" si="38"/>
      </c>
      <c r="BJ26" s="3">
        <f t="shared" si="38"/>
      </c>
      <c r="BK26" s="3">
        <f t="shared" si="39"/>
      </c>
      <c r="BL26" s="3">
        <f t="shared" si="39"/>
      </c>
      <c r="BM26" s="3">
        <f t="shared" si="39"/>
      </c>
      <c r="BN26" s="3">
        <f t="shared" si="39"/>
      </c>
      <c r="BO26" s="3">
        <f t="shared" si="39"/>
      </c>
      <c r="BP26" s="3">
        <f t="shared" si="39"/>
      </c>
      <c r="BQ26" s="3">
        <f t="shared" si="39"/>
      </c>
      <c r="BR26" s="3">
        <f t="shared" si="39"/>
      </c>
      <c r="BS26" s="3">
        <f t="shared" si="39"/>
      </c>
      <c r="BT26" s="3">
        <f t="shared" si="39"/>
      </c>
      <c r="BU26" s="3">
        <f t="shared" si="39"/>
      </c>
      <c r="BV26" s="3">
        <f t="shared" si="39"/>
      </c>
      <c r="BW26" s="3">
        <f t="shared" si="39"/>
      </c>
      <c r="BX26" s="3">
        <f t="shared" si="39"/>
      </c>
      <c r="BY26" s="3">
        <f t="shared" si="39"/>
      </c>
      <c r="BZ26" s="3">
        <f t="shared" si="39"/>
      </c>
      <c r="CA26" s="3">
        <f t="shared" si="40"/>
      </c>
      <c r="CB26" s="3">
        <f t="shared" si="40"/>
      </c>
      <c r="CC26" s="3">
        <f t="shared" si="40"/>
      </c>
      <c r="CD26" s="3">
        <f t="shared" si="40"/>
      </c>
      <c r="CE26" s="3">
        <f t="shared" si="40"/>
      </c>
      <c r="CF26" s="3">
        <f t="shared" si="40"/>
      </c>
      <c r="CG26" s="3">
        <f t="shared" si="40"/>
      </c>
      <c r="CH26" s="3">
        <f t="shared" si="40"/>
      </c>
      <c r="CI26" s="3">
        <f t="shared" si="40"/>
      </c>
      <c r="CJ26" s="3">
        <f t="shared" si="40"/>
      </c>
      <c r="CK26" s="3">
        <f t="shared" si="40"/>
      </c>
      <c r="CL26" s="3">
        <f t="shared" si="40"/>
      </c>
      <c r="CM26" s="3">
        <f t="shared" si="40"/>
      </c>
      <c r="CN26" s="3">
        <f t="shared" si="40"/>
      </c>
      <c r="CO26" s="3">
        <f t="shared" si="40"/>
      </c>
      <c r="CP26" s="3">
        <f t="shared" si="40"/>
      </c>
      <c r="CQ26" s="3">
        <f t="shared" si="41"/>
      </c>
      <c r="CR26" s="3">
        <f t="shared" si="41"/>
      </c>
      <c r="CS26" s="3">
        <f t="shared" si="41"/>
      </c>
      <c r="CT26" s="3">
        <f t="shared" si="41"/>
      </c>
      <c r="CU26" s="3">
        <f t="shared" si="41"/>
      </c>
      <c r="CV26" s="3">
        <f t="shared" si="41"/>
      </c>
      <c r="CW26" s="3">
        <f t="shared" si="41"/>
      </c>
      <c r="CX26" s="3">
        <f t="shared" si="41"/>
      </c>
      <c r="CY26" s="3">
        <f t="shared" si="41"/>
      </c>
      <c r="CZ26" s="3">
        <f t="shared" si="41"/>
      </c>
      <c r="DA26" s="3">
        <f t="shared" si="41"/>
      </c>
      <c r="DB26" s="3">
        <f t="shared" si="41"/>
      </c>
      <c r="DC26" s="3">
        <f t="shared" si="41"/>
      </c>
      <c r="DD26" s="3">
        <f t="shared" si="41"/>
      </c>
      <c r="DE26" s="3">
        <f t="shared" si="41"/>
      </c>
      <c r="DF26" s="3">
        <f t="shared" si="41"/>
      </c>
      <c r="DG26" s="3">
        <f t="shared" si="42"/>
      </c>
      <c r="DH26" s="3">
        <f t="shared" si="42"/>
      </c>
      <c r="DI26" s="3">
        <f t="shared" si="42"/>
      </c>
      <c r="DJ26" s="3">
        <f t="shared" si="42"/>
      </c>
      <c r="DK26" s="3">
        <f t="shared" si="42"/>
      </c>
      <c r="DL26" s="3">
        <f t="shared" si="42"/>
      </c>
      <c r="DM26" s="3">
        <f t="shared" si="42"/>
      </c>
      <c r="DN26" s="3">
        <f t="shared" si="42"/>
      </c>
      <c r="DO26" s="3">
        <f t="shared" si="42"/>
      </c>
      <c r="DP26" s="3">
        <f t="shared" si="42"/>
      </c>
      <c r="DQ26" s="3">
        <f t="shared" si="42"/>
      </c>
      <c r="DR26" s="3">
        <f t="shared" si="42"/>
      </c>
      <c r="DS26" s="3">
        <f t="shared" si="42"/>
      </c>
      <c r="DT26" s="3">
        <f t="shared" si="42"/>
      </c>
      <c r="DU26" s="3">
        <f t="shared" si="42"/>
      </c>
      <c r="DV26" s="3">
        <f t="shared" si="42"/>
      </c>
      <c r="DW26" s="3">
        <f t="shared" si="43"/>
      </c>
      <c r="DX26" s="3">
        <f t="shared" si="43"/>
      </c>
      <c r="DY26" s="3">
        <f t="shared" si="43"/>
      </c>
      <c r="DZ26" s="3">
        <f t="shared" si="43"/>
      </c>
      <c r="EA26" s="3">
        <f t="shared" si="43"/>
      </c>
      <c r="EB26" s="3">
        <f t="shared" si="43"/>
      </c>
      <c r="EC26" s="3">
        <f t="shared" si="43"/>
      </c>
      <c r="ED26" s="3">
        <f t="shared" si="43"/>
      </c>
      <c r="EE26" s="3">
        <f t="shared" si="43"/>
      </c>
      <c r="EF26" s="3">
        <f t="shared" si="43"/>
      </c>
      <c r="EG26" s="3">
        <f t="shared" si="43"/>
      </c>
      <c r="EH26" s="3">
        <f t="shared" si="43"/>
      </c>
      <c r="EI26" s="3">
        <f t="shared" si="43"/>
      </c>
      <c r="EJ26" s="3">
        <f t="shared" si="43"/>
      </c>
      <c r="EK26" s="3">
        <f t="shared" si="43"/>
      </c>
      <c r="EL26" s="3">
        <f t="shared" si="43"/>
      </c>
      <c r="EM26" s="3">
        <f t="shared" si="44"/>
      </c>
      <c r="EN26" s="3">
        <f t="shared" si="44"/>
      </c>
      <c r="EO26" s="3">
        <f t="shared" si="44"/>
      </c>
      <c r="EP26" s="3">
        <f t="shared" si="44"/>
      </c>
      <c r="EQ26" s="3">
        <f t="shared" si="44"/>
      </c>
      <c r="ER26" s="3">
        <f t="shared" si="44"/>
      </c>
      <c r="ES26" s="3">
        <f t="shared" si="44"/>
      </c>
      <c r="ET26" s="3">
        <f t="shared" si="44"/>
      </c>
      <c r="EU26" s="3">
        <f t="shared" si="44"/>
      </c>
      <c r="EV26" s="3">
        <f t="shared" si="44"/>
      </c>
      <c r="EW26" s="3">
        <f t="shared" si="44"/>
      </c>
      <c r="EX26" s="3">
        <f t="shared" si="44"/>
      </c>
      <c r="EY26" s="3">
        <f t="shared" si="44"/>
      </c>
      <c r="EZ26" s="3">
        <f t="shared" si="44"/>
      </c>
      <c r="FA26" s="3">
        <f t="shared" si="44"/>
      </c>
      <c r="FB26" s="3">
        <f t="shared" si="44"/>
      </c>
      <c r="FC26" s="3">
        <f t="shared" si="45"/>
      </c>
      <c r="FD26" s="3">
        <f t="shared" si="45"/>
      </c>
      <c r="FE26" s="3">
        <f t="shared" si="45"/>
      </c>
      <c r="FF26" s="3">
        <f t="shared" si="45"/>
      </c>
      <c r="FG26" s="3">
        <f t="shared" si="45"/>
      </c>
      <c r="FH26" s="3">
        <f t="shared" si="45"/>
      </c>
      <c r="FI26" s="3">
        <f t="shared" si="45"/>
      </c>
      <c r="FJ26" s="3">
        <f t="shared" si="45"/>
      </c>
      <c r="FK26" s="3">
        <f t="shared" si="45"/>
      </c>
      <c r="FL26" s="3">
        <f t="shared" si="45"/>
      </c>
      <c r="FM26" s="3">
        <f t="shared" si="45"/>
      </c>
      <c r="FN26" s="3">
        <f t="shared" si="45"/>
      </c>
      <c r="FO26" s="3">
        <f t="shared" si="45"/>
      </c>
      <c r="FP26" s="53"/>
    </row>
    <row r="27" spans="1:172" ht="13.5" customHeight="1" outlineLevel="1">
      <c r="A27" s="36" t="s">
        <v>23</v>
      </c>
      <c r="B27" s="15" t="s">
        <v>83</v>
      </c>
      <c r="C27" s="15"/>
      <c r="D27" s="17"/>
      <c r="E27" s="17"/>
      <c r="F27" s="9">
        <f t="shared" si="6"/>
      </c>
      <c r="G27" s="20"/>
      <c r="H27" s="20"/>
      <c r="I27" s="2">
        <f t="shared" si="7"/>
      </c>
      <c r="J27" s="2">
        <f t="shared" si="46"/>
      </c>
      <c r="K27" s="2">
        <f t="shared" si="32"/>
      </c>
      <c r="L27" s="17"/>
      <c r="M27" s="17"/>
      <c r="N27" s="49"/>
      <c r="O27" s="55">
        <f t="shared" si="36"/>
      </c>
      <c r="P27" s="3">
        <f t="shared" si="36"/>
      </c>
      <c r="Q27" s="3">
        <f t="shared" si="36"/>
      </c>
      <c r="R27" s="3">
        <f t="shared" si="36"/>
      </c>
      <c r="S27" s="3">
        <f t="shared" si="36"/>
      </c>
      <c r="T27" s="3">
        <f t="shared" si="36"/>
      </c>
      <c r="U27" s="3">
        <f t="shared" si="36"/>
      </c>
      <c r="V27" s="3">
        <f t="shared" si="36"/>
      </c>
      <c r="W27" s="3">
        <f t="shared" si="36"/>
      </c>
      <c r="X27" s="3">
        <f t="shared" si="36"/>
      </c>
      <c r="Y27" s="3">
        <f t="shared" si="36"/>
      </c>
      <c r="Z27" s="3">
        <f t="shared" si="36"/>
      </c>
      <c r="AA27" s="3">
        <f t="shared" si="36"/>
      </c>
      <c r="AB27" s="3">
        <f t="shared" si="36"/>
      </c>
      <c r="AC27" s="3">
        <f t="shared" si="36"/>
      </c>
      <c r="AD27" s="3">
        <f t="shared" si="36"/>
      </c>
      <c r="AE27" s="3">
        <f t="shared" si="37"/>
      </c>
      <c r="AF27" s="3">
        <f t="shared" si="37"/>
      </c>
      <c r="AG27" s="3">
        <f t="shared" si="37"/>
      </c>
      <c r="AH27" s="3">
        <f t="shared" si="37"/>
      </c>
      <c r="AI27" s="3">
        <f t="shared" si="37"/>
      </c>
      <c r="AJ27" s="3">
        <f t="shared" si="37"/>
      </c>
      <c r="AK27" s="3">
        <f t="shared" si="37"/>
      </c>
      <c r="AL27" s="3">
        <f t="shared" si="37"/>
      </c>
      <c r="AM27" s="3">
        <f t="shared" si="37"/>
      </c>
      <c r="AN27" s="3">
        <f t="shared" si="37"/>
      </c>
      <c r="AO27" s="3">
        <f t="shared" si="37"/>
      </c>
      <c r="AP27" s="3">
        <f t="shared" si="37"/>
      </c>
      <c r="AQ27" s="3">
        <f t="shared" si="37"/>
      </c>
      <c r="AR27" s="3">
        <f t="shared" si="37"/>
      </c>
      <c r="AS27" s="3">
        <f t="shared" si="37"/>
      </c>
      <c r="AT27" s="3">
        <f t="shared" si="37"/>
      </c>
      <c r="AU27" s="3">
        <f t="shared" si="38"/>
      </c>
      <c r="AV27" s="3">
        <f t="shared" si="38"/>
      </c>
      <c r="AW27" s="3">
        <f t="shared" si="38"/>
      </c>
      <c r="AX27" s="3">
        <f t="shared" si="38"/>
      </c>
      <c r="AY27" s="3">
        <f t="shared" si="38"/>
      </c>
      <c r="AZ27" s="3">
        <f t="shared" si="38"/>
      </c>
      <c r="BA27" s="3">
        <f t="shared" si="38"/>
      </c>
      <c r="BB27" s="3">
        <f t="shared" si="38"/>
      </c>
      <c r="BC27" s="3">
        <f t="shared" si="38"/>
      </c>
      <c r="BD27" s="3">
        <f t="shared" si="38"/>
      </c>
      <c r="BE27" s="3">
        <f t="shared" si="38"/>
      </c>
      <c r="BF27" s="3">
        <f t="shared" si="38"/>
      </c>
      <c r="BG27" s="3">
        <f t="shared" si="38"/>
      </c>
      <c r="BH27" s="3">
        <f t="shared" si="38"/>
      </c>
      <c r="BI27" s="3">
        <f t="shared" si="38"/>
      </c>
      <c r="BJ27" s="3">
        <f t="shared" si="38"/>
      </c>
      <c r="BK27" s="3">
        <f t="shared" si="39"/>
      </c>
      <c r="BL27" s="3">
        <f t="shared" si="39"/>
      </c>
      <c r="BM27" s="3">
        <f t="shared" si="39"/>
      </c>
      <c r="BN27" s="3">
        <f t="shared" si="39"/>
      </c>
      <c r="BO27" s="3">
        <f t="shared" si="39"/>
      </c>
      <c r="BP27" s="3">
        <f t="shared" si="39"/>
      </c>
      <c r="BQ27" s="3">
        <f t="shared" si="39"/>
      </c>
      <c r="BR27" s="3">
        <f t="shared" si="39"/>
      </c>
      <c r="BS27" s="3">
        <f t="shared" si="39"/>
      </c>
      <c r="BT27" s="3">
        <f t="shared" si="39"/>
      </c>
      <c r="BU27" s="3">
        <f t="shared" si="39"/>
      </c>
      <c r="BV27" s="3">
        <f t="shared" si="39"/>
      </c>
      <c r="BW27" s="3">
        <f t="shared" si="39"/>
      </c>
      <c r="BX27" s="3">
        <f t="shared" si="39"/>
      </c>
      <c r="BY27" s="3">
        <f t="shared" si="39"/>
      </c>
      <c r="BZ27" s="3">
        <f t="shared" si="39"/>
      </c>
      <c r="CA27" s="3">
        <f t="shared" si="40"/>
      </c>
      <c r="CB27" s="3">
        <f t="shared" si="40"/>
      </c>
      <c r="CC27" s="3">
        <f t="shared" si="40"/>
      </c>
      <c r="CD27" s="3">
        <f t="shared" si="40"/>
      </c>
      <c r="CE27" s="3">
        <f t="shared" si="40"/>
      </c>
      <c r="CF27" s="3">
        <f t="shared" si="40"/>
      </c>
      <c r="CG27" s="3">
        <f t="shared" si="40"/>
      </c>
      <c r="CH27" s="3">
        <f t="shared" si="40"/>
      </c>
      <c r="CI27" s="3">
        <f t="shared" si="40"/>
      </c>
      <c r="CJ27" s="3">
        <f t="shared" si="40"/>
      </c>
      <c r="CK27" s="3">
        <f t="shared" si="40"/>
      </c>
      <c r="CL27" s="3">
        <f t="shared" si="40"/>
      </c>
      <c r="CM27" s="3">
        <f t="shared" si="40"/>
      </c>
      <c r="CN27" s="3">
        <f t="shared" si="40"/>
      </c>
      <c r="CO27" s="3">
        <f t="shared" si="40"/>
      </c>
      <c r="CP27" s="3">
        <f t="shared" si="40"/>
      </c>
      <c r="CQ27" s="3">
        <f t="shared" si="41"/>
      </c>
      <c r="CR27" s="3">
        <f t="shared" si="41"/>
      </c>
      <c r="CS27" s="3">
        <f t="shared" si="41"/>
      </c>
      <c r="CT27" s="3">
        <f t="shared" si="41"/>
      </c>
      <c r="CU27" s="3">
        <f t="shared" si="41"/>
      </c>
      <c r="CV27" s="3">
        <f t="shared" si="41"/>
      </c>
      <c r="CW27" s="3">
        <f t="shared" si="41"/>
      </c>
      <c r="CX27" s="3">
        <f t="shared" si="41"/>
      </c>
      <c r="CY27" s="3">
        <f t="shared" si="41"/>
      </c>
      <c r="CZ27" s="3">
        <f t="shared" si="41"/>
      </c>
      <c r="DA27" s="3">
        <f t="shared" si="41"/>
      </c>
      <c r="DB27" s="3">
        <f t="shared" si="41"/>
      </c>
      <c r="DC27" s="3">
        <f t="shared" si="41"/>
      </c>
      <c r="DD27" s="3">
        <f t="shared" si="41"/>
      </c>
      <c r="DE27" s="3">
        <f t="shared" si="41"/>
      </c>
      <c r="DF27" s="3">
        <f t="shared" si="41"/>
      </c>
      <c r="DG27" s="3">
        <f t="shared" si="42"/>
      </c>
      <c r="DH27" s="3">
        <f t="shared" si="42"/>
      </c>
      <c r="DI27" s="3">
        <f t="shared" si="42"/>
      </c>
      <c r="DJ27" s="3">
        <f t="shared" si="42"/>
      </c>
      <c r="DK27" s="3">
        <f t="shared" si="42"/>
      </c>
      <c r="DL27" s="3">
        <f t="shared" si="42"/>
      </c>
      <c r="DM27" s="3">
        <f t="shared" si="42"/>
      </c>
      <c r="DN27" s="3">
        <f t="shared" si="42"/>
      </c>
      <c r="DO27" s="3">
        <f t="shared" si="42"/>
      </c>
      <c r="DP27" s="3">
        <f t="shared" si="42"/>
      </c>
      <c r="DQ27" s="3">
        <f t="shared" si="42"/>
      </c>
      <c r="DR27" s="3">
        <f t="shared" si="42"/>
      </c>
      <c r="DS27" s="3">
        <f t="shared" si="42"/>
      </c>
      <c r="DT27" s="3">
        <f t="shared" si="42"/>
      </c>
      <c r="DU27" s="3">
        <f t="shared" si="42"/>
      </c>
      <c r="DV27" s="3">
        <f t="shared" si="42"/>
      </c>
      <c r="DW27" s="3">
        <f t="shared" si="43"/>
      </c>
      <c r="DX27" s="3">
        <f t="shared" si="43"/>
      </c>
      <c r="DY27" s="3">
        <f t="shared" si="43"/>
      </c>
      <c r="DZ27" s="3">
        <f t="shared" si="43"/>
      </c>
      <c r="EA27" s="3">
        <f t="shared" si="43"/>
      </c>
      <c r="EB27" s="3">
        <f t="shared" si="43"/>
      </c>
      <c r="EC27" s="3">
        <f t="shared" si="43"/>
      </c>
      <c r="ED27" s="3">
        <f t="shared" si="43"/>
      </c>
      <c r="EE27" s="3">
        <f t="shared" si="43"/>
      </c>
      <c r="EF27" s="3">
        <f t="shared" si="43"/>
      </c>
      <c r="EG27" s="3">
        <f t="shared" si="43"/>
      </c>
      <c r="EH27" s="3">
        <f t="shared" si="43"/>
      </c>
      <c r="EI27" s="3">
        <f t="shared" si="43"/>
      </c>
      <c r="EJ27" s="3">
        <f t="shared" si="43"/>
      </c>
      <c r="EK27" s="3">
        <f t="shared" si="43"/>
      </c>
      <c r="EL27" s="3">
        <f t="shared" si="43"/>
      </c>
      <c r="EM27" s="3">
        <f t="shared" si="44"/>
      </c>
      <c r="EN27" s="3">
        <f t="shared" si="44"/>
      </c>
      <c r="EO27" s="3">
        <f t="shared" si="44"/>
      </c>
      <c r="EP27" s="3">
        <f t="shared" si="44"/>
      </c>
      <c r="EQ27" s="3">
        <f t="shared" si="44"/>
      </c>
      <c r="ER27" s="3">
        <f t="shared" si="44"/>
      </c>
      <c r="ES27" s="3">
        <f t="shared" si="44"/>
      </c>
      <c r="ET27" s="3">
        <f t="shared" si="44"/>
      </c>
      <c r="EU27" s="3">
        <f t="shared" si="44"/>
      </c>
      <c r="EV27" s="3">
        <f t="shared" si="44"/>
      </c>
      <c r="EW27" s="3">
        <f t="shared" si="44"/>
      </c>
      <c r="EX27" s="3">
        <f t="shared" si="44"/>
      </c>
      <c r="EY27" s="3">
        <f t="shared" si="44"/>
      </c>
      <c r="EZ27" s="3">
        <f t="shared" si="44"/>
      </c>
      <c r="FA27" s="3">
        <f t="shared" si="44"/>
      </c>
      <c r="FB27" s="3">
        <f t="shared" si="44"/>
      </c>
      <c r="FC27" s="3">
        <f t="shared" si="45"/>
      </c>
      <c r="FD27" s="3">
        <f t="shared" si="45"/>
      </c>
      <c r="FE27" s="3">
        <f t="shared" si="45"/>
      </c>
      <c r="FF27" s="3">
        <f t="shared" si="45"/>
      </c>
      <c r="FG27" s="3">
        <f t="shared" si="45"/>
      </c>
      <c r="FH27" s="3">
        <f t="shared" si="45"/>
      </c>
      <c r="FI27" s="3">
        <f t="shared" si="45"/>
      </c>
      <c r="FJ27" s="3">
        <f t="shared" si="45"/>
      </c>
      <c r="FK27" s="3">
        <f t="shared" si="45"/>
      </c>
      <c r="FL27" s="3">
        <f t="shared" si="45"/>
      </c>
      <c r="FM27" s="3">
        <f t="shared" si="45"/>
      </c>
      <c r="FN27" s="3">
        <f t="shared" si="45"/>
      </c>
      <c r="FO27" s="3">
        <f t="shared" si="45"/>
      </c>
      <c r="FP27" s="53"/>
    </row>
    <row r="28" spans="1:172" ht="13.5" customHeight="1">
      <c r="A28" s="37">
        <v>3</v>
      </c>
      <c r="B28" s="18" t="s">
        <v>115</v>
      </c>
      <c r="C28" s="18"/>
      <c r="D28" s="22">
        <f>IF(D29="","",MIN(D29:D38))</f>
      </c>
      <c r="E28" s="22">
        <f>IF(E29="","",MAX(E29:E38))</f>
      </c>
      <c r="F28" s="7">
        <f t="shared" si="6"/>
      </c>
      <c r="G28" s="21">
        <f>IF(G29="","",MIN(G29:G38))</f>
      </c>
      <c r="H28" s="21">
        <f>IF(H29="","",MAX(H29:H38))</f>
      </c>
      <c r="I28" s="7">
        <f t="shared" si="7"/>
      </c>
      <c r="J28" s="13">
        <f t="shared" si="46"/>
      </c>
      <c r="K28" s="13">
        <f t="shared" si="32"/>
      </c>
      <c r="L28" s="23"/>
      <c r="M28" s="23"/>
      <c r="N28" s="39"/>
      <c r="O28" s="54">
        <f>IF(AND($D28&lt;=O$3,$E28&gt;=O$3),1,"")</f>
      </c>
      <c r="P28" s="8">
        <f aca="true" t="shared" si="47" ref="P28:CA28">IF(AND($D28&lt;=P$3,$E28&gt;=P$3),1,"")</f>
      </c>
      <c r="Q28" s="8">
        <f t="shared" si="47"/>
      </c>
      <c r="R28" s="8">
        <f t="shared" si="47"/>
      </c>
      <c r="S28" s="8">
        <f t="shared" si="47"/>
      </c>
      <c r="T28" s="8">
        <f t="shared" si="47"/>
      </c>
      <c r="U28" s="8">
        <f t="shared" si="47"/>
      </c>
      <c r="V28" s="8">
        <f t="shared" si="47"/>
      </c>
      <c r="W28" s="8">
        <f t="shared" si="47"/>
      </c>
      <c r="X28" s="8">
        <f t="shared" si="47"/>
      </c>
      <c r="Y28" s="8">
        <f t="shared" si="47"/>
      </c>
      <c r="Z28" s="8">
        <f t="shared" si="47"/>
      </c>
      <c r="AA28" s="8">
        <f t="shared" si="47"/>
      </c>
      <c r="AB28" s="8">
        <f t="shared" si="47"/>
      </c>
      <c r="AC28" s="8">
        <f t="shared" si="47"/>
      </c>
      <c r="AD28" s="8">
        <f t="shared" si="47"/>
      </c>
      <c r="AE28" s="8">
        <f t="shared" si="47"/>
      </c>
      <c r="AF28" s="8">
        <f t="shared" si="47"/>
      </c>
      <c r="AG28" s="8">
        <f t="shared" si="47"/>
      </c>
      <c r="AH28" s="8">
        <f t="shared" si="47"/>
      </c>
      <c r="AI28" s="8">
        <f t="shared" si="47"/>
      </c>
      <c r="AJ28" s="8">
        <f t="shared" si="47"/>
      </c>
      <c r="AK28" s="8">
        <f t="shared" si="47"/>
      </c>
      <c r="AL28" s="8">
        <f t="shared" si="47"/>
      </c>
      <c r="AM28" s="8">
        <f t="shared" si="47"/>
      </c>
      <c r="AN28" s="8">
        <f t="shared" si="47"/>
      </c>
      <c r="AO28" s="8">
        <f t="shared" si="47"/>
      </c>
      <c r="AP28" s="8">
        <f t="shared" si="47"/>
      </c>
      <c r="AQ28" s="8">
        <f t="shared" si="47"/>
      </c>
      <c r="AR28" s="8">
        <f t="shared" si="47"/>
      </c>
      <c r="AS28" s="8">
        <f t="shared" si="47"/>
      </c>
      <c r="AT28" s="8">
        <f t="shared" si="47"/>
      </c>
      <c r="AU28" s="8">
        <f t="shared" si="47"/>
      </c>
      <c r="AV28" s="8">
        <f t="shared" si="47"/>
      </c>
      <c r="AW28" s="8">
        <f t="shared" si="47"/>
      </c>
      <c r="AX28" s="8">
        <f t="shared" si="47"/>
      </c>
      <c r="AY28" s="8">
        <f t="shared" si="47"/>
      </c>
      <c r="AZ28" s="8">
        <f t="shared" si="47"/>
      </c>
      <c r="BA28" s="8">
        <f t="shared" si="47"/>
      </c>
      <c r="BB28" s="8">
        <f t="shared" si="47"/>
      </c>
      <c r="BC28" s="8">
        <f t="shared" si="47"/>
      </c>
      <c r="BD28" s="8">
        <f t="shared" si="47"/>
      </c>
      <c r="BE28" s="8">
        <f t="shared" si="47"/>
      </c>
      <c r="BF28" s="8">
        <f t="shared" si="47"/>
      </c>
      <c r="BG28" s="8">
        <f t="shared" si="47"/>
      </c>
      <c r="BH28" s="8">
        <f t="shared" si="47"/>
      </c>
      <c r="BI28" s="8">
        <f t="shared" si="47"/>
      </c>
      <c r="BJ28" s="8">
        <f t="shared" si="47"/>
      </c>
      <c r="BK28" s="8">
        <f t="shared" si="47"/>
      </c>
      <c r="BL28" s="8">
        <f t="shared" si="47"/>
      </c>
      <c r="BM28" s="8">
        <f t="shared" si="47"/>
      </c>
      <c r="BN28" s="8">
        <f t="shared" si="47"/>
      </c>
      <c r="BO28" s="8">
        <f t="shared" si="47"/>
      </c>
      <c r="BP28" s="8">
        <f t="shared" si="47"/>
      </c>
      <c r="BQ28" s="8">
        <f t="shared" si="47"/>
      </c>
      <c r="BR28" s="8">
        <f t="shared" si="47"/>
      </c>
      <c r="BS28" s="8">
        <f t="shared" si="47"/>
      </c>
      <c r="BT28" s="8">
        <f t="shared" si="47"/>
      </c>
      <c r="BU28" s="8">
        <f t="shared" si="47"/>
      </c>
      <c r="BV28" s="8">
        <f t="shared" si="47"/>
      </c>
      <c r="BW28" s="8">
        <f t="shared" si="47"/>
      </c>
      <c r="BX28" s="8">
        <f t="shared" si="47"/>
      </c>
      <c r="BY28" s="8">
        <f t="shared" si="47"/>
      </c>
      <c r="BZ28" s="8">
        <f t="shared" si="47"/>
      </c>
      <c r="CA28" s="8">
        <f t="shared" si="47"/>
      </c>
      <c r="CB28" s="8">
        <f aca="true" t="shared" si="48" ref="CB28:EM28">IF(AND($D28&lt;=CB$3,$E28&gt;=CB$3),1,"")</f>
      </c>
      <c r="CC28" s="8">
        <f t="shared" si="48"/>
      </c>
      <c r="CD28" s="8">
        <f t="shared" si="48"/>
      </c>
      <c r="CE28" s="8">
        <f t="shared" si="48"/>
      </c>
      <c r="CF28" s="8">
        <f t="shared" si="48"/>
      </c>
      <c r="CG28" s="8">
        <f t="shared" si="48"/>
      </c>
      <c r="CH28" s="8">
        <f t="shared" si="48"/>
      </c>
      <c r="CI28" s="8">
        <f t="shared" si="48"/>
      </c>
      <c r="CJ28" s="8">
        <f t="shared" si="48"/>
      </c>
      <c r="CK28" s="8">
        <f t="shared" si="48"/>
      </c>
      <c r="CL28" s="8">
        <f t="shared" si="48"/>
      </c>
      <c r="CM28" s="8">
        <f t="shared" si="48"/>
      </c>
      <c r="CN28" s="8">
        <f t="shared" si="48"/>
      </c>
      <c r="CO28" s="8">
        <f t="shared" si="48"/>
      </c>
      <c r="CP28" s="8">
        <f t="shared" si="48"/>
      </c>
      <c r="CQ28" s="8">
        <f t="shared" si="48"/>
      </c>
      <c r="CR28" s="8">
        <f t="shared" si="48"/>
      </c>
      <c r="CS28" s="8">
        <f t="shared" si="48"/>
      </c>
      <c r="CT28" s="8">
        <f t="shared" si="48"/>
      </c>
      <c r="CU28" s="8">
        <f t="shared" si="48"/>
      </c>
      <c r="CV28" s="8">
        <f t="shared" si="48"/>
      </c>
      <c r="CW28" s="8">
        <f t="shared" si="48"/>
      </c>
      <c r="CX28" s="8">
        <f t="shared" si="48"/>
      </c>
      <c r="CY28" s="8">
        <f t="shared" si="48"/>
      </c>
      <c r="CZ28" s="8">
        <f t="shared" si="48"/>
      </c>
      <c r="DA28" s="8">
        <f t="shared" si="48"/>
      </c>
      <c r="DB28" s="8">
        <f t="shared" si="48"/>
      </c>
      <c r="DC28" s="8">
        <f t="shared" si="48"/>
      </c>
      <c r="DD28" s="8">
        <f t="shared" si="48"/>
      </c>
      <c r="DE28" s="8">
        <f t="shared" si="48"/>
      </c>
      <c r="DF28" s="8">
        <f t="shared" si="48"/>
      </c>
      <c r="DG28" s="8">
        <f t="shared" si="48"/>
      </c>
      <c r="DH28" s="8">
        <f t="shared" si="48"/>
      </c>
      <c r="DI28" s="8">
        <f t="shared" si="48"/>
      </c>
      <c r="DJ28" s="8">
        <f t="shared" si="48"/>
      </c>
      <c r="DK28" s="8">
        <f t="shared" si="48"/>
      </c>
      <c r="DL28" s="8">
        <f t="shared" si="48"/>
      </c>
      <c r="DM28" s="8">
        <f t="shared" si="48"/>
      </c>
      <c r="DN28" s="8">
        <f t="shared" si="48"/>
      </c>
      <c r="DO28" s="8">
        <f t="shared" si="48"/>
      </c>
      <c r="DP28" s="8">
        <f t="shared" si="48"/>
      </c>
      <c r="DQ28" s="8">
        <f t="shared" si="48"/>
      </c>
      <c r="DR28" s="8">
        <f t="shared" si="48"/>
      </c>
      <c r="DS28" s="8">
        <f t="shared" si="48"/>
      </c>
      <c r="DT28" s="8">
        <f t="shared" si="48"/>
      </c>
      <c r="DU28" s="8">
        <f t="shared" si="48"/>
      </c>
      <c r="DV28" s="8">
        <f t="shared" si="48"/>
      </c>
      <c r="DW28" s="8">
        <f t="shared" si="48"/>
      </c>
      <c r="DX28" s="8">
        <f t="shared" si="48"/>
      </c>
      <c r="DY28" s="8">
        <f t="shared" si="48"/>
      </c>
      <c r="DZ28" s="8">
        <f t="shared" si="48"/>
      </c>
      <c r="EA28" s="8">
        <f t="shared" si="48"/>
      </c>
      <c r="EB28" s="8">
        <f t="shared" si="48"/>
      </c>
      <c r="EC28" s="8">
        <f t="shared" si="48"/>
      </c>
      <c r="ED28" s="8">
        <f t="shared" si="48"/>
      </c>
      <c r="EE28" s="8">
        <f t="shared" si="48"/>
      </c>
      <c r="EF28" s="8">
        <f t="shared" si="48"/>
      </c>
      <c r="EG28" s="8">
        <f t="shared" si="48"/>
      </c>
      <c r="EH28" s="8">
        <f t="shared" si="48"/>
      </c>
      <c r="EI28" s="8">
        <f t="shared" si="48"/>
      </c>
      <c r="EJ28" s="8">
        <f t="shared" si="48"/>
      </c>
      <c r="EK28" s="8">
        <f t="shared" si="48"/>
      </c>
      <c r="EL28" s="8">
        <f t="shared" si="48"/>
      </c>
      <c r="EM28" s="8">
        <f t="shared" si="48"/>
      </c>
      <c r="EN28" s="8">
        <f aca="true" t="shared" si="49" ref="EN28:FO28">IF(AND($D28&lt;=EN$3,$E28&gt;=EN$3),1,"")</f>
      </c>
      <c r="EO28" s="8">
        <f t="shared" si="49"/>
      </c>
      <c r="EP28" s="8">
        <f t="shared" si="49"/>
      </c>
      <c r="EQ28" s="8">
        <f t="shared" si="49"/>
      </c>
      <c r="ER28" s="8">
        <f t="shared" si="49"/>
      </c>
      <c r="ES28" s="8">
        <f t="shared" si="49"/>
      </c>
      <c r="ET28" s="8">
        <f t="shared" si="49"/>
      </c>
      <c r="EU28" s="8">
        <f t="shared" si="49"/>
      </c>
      <c r="EV28" s="8">
        <f t="shared" si="49"/>
      </c>
      <c r="EW28" s="8">
        <f t="shared" si="49"/>
      </c>
      <c r="EX28" s="8">
        <f t="shared" si="49"/>
      </c>
      <c r="EY28" s="8">
        <f t="shared" si="49"/>
      </c>
      <c r="EZ28" s="8">
        <f t="shared" si="49"/>
      </c>
      <c r="FA28" s="8">
        <f t="shared" si="49"/>
      </c>
      <c r="FB28" s="8">
        <f t="shared" si="49"/>
      </c>
      <c r="FC28" s="8">
        <f t="shared" si="49"/>
      </c>
      <c r="FD28" s="8">
        <f t="shared" si="49"/>
      </c>
      <c r="FE28" s="8">
        <f t="shared" si="49"/>
      </c>
      <c r="FF28" s="8">
        <f t="shared" si="49"/>
      </c>
      <c r="FG28" s="8">
        <f t="shared" si="49"/>
      </c>
      <c r="FH28" s="8">
        <f t="shared" si="49"/>
      </c>
      <c r="FI28" s="8">
        <f t="shared" si="49"/>
      </c>
      <c r="FJ28" s="8">
        <f t="shared" si="49"/>
      </c>
      <c r="FK28" s="8">
        <f t="shared" si="49"/>
      </c>
      <c r="FL28" s="8">
        <f t="shared" si="49"/>
      </c>
      <c r="FM28" s="8">
        <f t="shared" si="49"/>
      </c>
      <c r="FN28" s="8">
        <f t="shared" si="49"/>
      </c>
      <c r="FO28" s="8">
        <f t="shared" si="49"/>
      </c>
      <c r="FP28" s="53"/>
    </row>
    <row r="29" spans="1:172" ht="13.5" customHeight="1" outlineLevel="1">
      <c r="A29" s="36" t="s">
        <v>24</v>
      </c>
      <c r="B29" s="15" t="s">
        <v>84</v>
      </c>
      <c r="C29" s="15"/>
      <c r="D29" s="16"/>
      <c r="E29" s="16"/>
      <c r="F29" s="9">
        <f t="shared" si="6"/>
      </c>
      <c r="G29" s="20"/>
      <c r="H29" s="20"/>
      <c r="I29" s="2">
        <f t="shared" si="7"/>
      </c>
      <c r="J29" s="2">
        <f t="shared" si="46"/>
      </c>
      <c r="K29" s="2">
        <f t="shared" si="32"/>
      </c>
      <c r="L29" s="17"/>
      <c r="M29" s="17"/>
      <c r="N29" s="49"/>
      <c r="O29" s="55">
        <f aca="true" t="shared" si="50" ref="O29:AD38">IF(AND($D29&lt;=O$3,$E29&gt;=O$3),IF($L29="Completed",3,IF($L29="In Progress",2,1)),"")</f>
      </c>
      <c r="P29" s="3">
        <f t="shared" si="50"/>
      </c>
      <c r="Q29" s="3">
        <f t="shared" si="50"/>
      </c>
      <c r="R29" s="3">
        <f t="shared" si="50"/>
      </c>
      <c r="S29" s="3">
        <f t="shared" si="50"/>
      </c>
      <c r="T29" s="3">
        <f t="shared" si="50"/>
      </c>
      <c r="U29" s="3">
        <f t="shared" si="50"/>
      </c>
      <c r="V29" s="3">
        <f t="shared" si="50"/>
      </c>
      <c r="W29" s="3">
        <f t="shared" si="50"/>
      </c>
      <c r="X29" s="3">
        <f t="shared" si="50"/>
      </c>
      <c r="Y29" s="3">
        <f t="shared" si="50"/>
      </c>
      <c r="Z29" s="3">
        <f t="shared" si="50"/>
      </c>
      <c r="AA29" s="3">
        <f t="shared" si="50"/>
      </c>
      <c r="AB29" s="3">
        <f t="shared" si="50"/>
      </c>
      <c r="AC29" s="3">
        <f t="shared" si="50"/>
      </c>
      <c r="AD29" s="3">
        <f t="shared" si="50"/>
      </c>
      <c r="AE29" s="3">
        <f aca="true" t="shared" si="51" ref="AE29:AT38">IF(AND($D29&lt;=AE$3,$E29&gt;=AE$3),IF($L29="Completed",3,IF($L29="In Progress",2,1)),"")</f>
      </c>
      <c r="AF29" s="3">
        <f t="shared" si="51"/>
      </c>
      <c r="AG29" s="3">
        <f t="shared" si="51"/>
      </c>
      <c r="AH29" s="3">
        <f t="shared" si="51"/>
      </c>
      <c r="AI29" s="3">
        <f t="shared" si="51"/>
      </c>
      <c r="AJ29" s="3">
        <f t="shared" si="51"/>
      </c>
      <c r="AK29" s="3">
        <f t="shared" si="51"/>
      </c>
      <c r="AL29" s="3">
        <f t="shared" si="51"/>
      </c>
      <c r="AM29" s="3">
        <f t="shared" si="51"/>
      </c>
      <c r="AN29" s="3">
        <f t="shared" si="51"/>
      </c>
      <c r="AO29" s="3">
        <f t="shared" si="51"/>
      </c>
      <c r="AP29" s="3">
        <f t="shared" si="51"/>
      </c>
      <c r="AQ29" s="3">
        <f t="shared" si="51"/>
      </c>
      <c r="AR29" s="3">
        <f t="shared" si="51"/>
      </c>
      <c r="AS29" s="3">
        <f t="shared" si="51"/>
      </c>
      <c r="AT29" s="3">
        <f t="shared" si="51"/>
      </c>
      <c r="AU29" s="3">
        <f aca="true" t="shared" si="52" ref="AU29:BJ38">IF(AND($D29&lt;=AU$3,$E29&gt;=AU$3),IF($L29="Completed",3,IF($L29="In Progress",2,1)),"")</f>
      </c>
      <c r="AV29" s="3">
        <f t="shared" si="52"/>
      </c>
      <c r="AW29" s="3">
        <f t="shared" si="52"/>
      </c>
      <c r="AX29" s="3">
        <f t="shared" si="52"/>
      </c>
      <c r="AY29" s="3">
        <f t="shared" si="52"/>
      </c>
      <c r="AZ29" s="3">
        <f t="shared" si="52"/>
      </c>
      <c r="BA29" s="3">
        <f t="shared" si="52"/>
      </c>
      <c r="BB29" s="3">
        <f t="shared" si="52"/>
      </c>
      <c r="BC29" s="3">
        <f t="shared" si="52"/>
      </c>
      <c r="BD29" s="3">
        <f t="shared" si="52"/>
      </c>
      <c r="BE29" s="3">
        <f t="shared" si="52"/>
      </c>
      <c r="BF29" s="3">
        <f t="shared" si="52"/>
      </c>
      <c r="BG29" s="3">
        <f t="shared" si="52"/>
      </c>
      <c r="BH29" s="3">
        <f t="shared" si="52"/>
      </c>
      <c r="BI29" s="3">
        <f t="shared" si="52"/>
      </c>
      <c r="BJ29" s="3">
        <f t="shared" si="52"/>
      </c>
      <c r="BK29" s="3">
        <f aca="true" t="shared" si="53" ref="BK29:BZ38">IF(AND($D29&lt;=BK$3,$E29&gt;=BK$3),IF($L29="Completed",3,IF($L29="In Progress",2,1)),"")</f>
      </c>
      <c r="BL29" s="3">
        <f t="shared" si="53"/>
      </c>
      <c r="BM29" s="3">
        <f t="shared" si="53"/>
      </c>
      <c r="BN29" s="3">
        <f t="shared" si="53"/>
      </c>
      <c r="BO29" s="3">
        <f t="shared" si="53"/>
      </c>
      <c r="BP29" s="3">
        <f t="shared" si="53"/>
      </c>
      <c r="BQ29" s="3">
        <f t="shared" si="53"/>
      </c>
      <c r="BR29" s="3">
        <f t="shared" si="53"/>
      </c>
      <c r="BS29" s="3">
        <f t="shared" si="53"/>
      </c>
      <c r="BT29" s="3">
        <f t="shared" si="53"/>
      </c>
      <c r="BU29" s="3">
        <f t="shared" si="53"/>
      </c>
      <c r="BV29" s="3">
        <f t="shared" si="53"/>
      </c>
      <c r="BW29" s="3">
        <f t="shared" si="53"/>
      </c>
      <c r="BX29" s="3">
        <f t="shared" si="53"/>
      </c>
      <c r="BY29" s="3">
        <f t="shared" si="53"/>
      </c>
      <c r="BZ29" s="3">
        <f t="shared" si="53"/>
      </c>
      <c r="CA29" s="3">
        <f aca="true" t="shared" si="54" ref="CA29:CP38">IF(AND($D29&lt;=CA$3,$E29&gt;=CA$3),IF($L29="Completed",3,IF($L29="In Progress",2,1)),"")</f>
      </c>
      <c r="CB29" s="3">
        <f t="shared" si="54"/>
      </c>
      <c r="CC29" s="3">
        <f t="shared" si="54"/>
      </c>
      <c r="CD29" s="3">
        <f t="shared" si="54"/>
      </c>
      <c r="CE29" s="3">
        <f t="shared" si="54"/>
      </c>
      <c r="CF29" s="3">
        <f t="shared" si="54"/>
      </c>
      <c r="CG29" s="3">
        <f t="shared" si="54"/>
      </c>
      <c r="CH29" s="3">
        <f t="shared" si="54"/>
      </c>
      <c r="CI29" s="3">
        <f t="shared" si="54"/>
      </c>
      <c r="CJ29" s="3">
        <f t="shared" si="54"/>
      </c>
      <c r="CK29" s="3">
        <f t="shared" si="54"/>
      </c>
      <c r="CL29" s="3">
        <f t="shared" si="54"/>
      </c>
      <c r="CM29" s="3">
        <f t="shared" si="54"/>
      </c>
      <c r="CN29" s="3">
        <f t="shared" si="54"/>
      </c>
      <c r="CO29" s="3">
        <f t="shared" si="54"/>
      </c>
      <c r="CP29" s="3">
        <f t="shared" si="54"/>
      </c>
      <c r="CQ29" s="3">
        <f aca="true" t="shared" si="55" ref="CQ29:DF38">IF(AND($D29&lt;=CQ$3,$E29&gt;=CQ$3),IF($L29="Completed",3,IF($L29="In Progress",2,1)),"")</f>
      </c>
      <c r="CR29" s="3">
        <f t="shared" si="55"/>
      </c>
      <c r="CS29" s="3">
        <f t="shared" si="55"/>
      </c>
      <c r="CT29" s="3">
        <f t="shared" si="55"/>
      </c>
      <c r="CU29" s="3">
        <f t="shared" si="55"/>
      </c>
      <c r="CV29" s="3">
        <f t="shared" si="55"/>
      </c>
      <c r="CW29" s="3">
        <f t="shared" si="55"/>
      </c>
      <c r="CX29" s="3">
        <f t="shared" si="55"/>
      </c>
      <c r="CY29" s="3">
        <f t="shared" si="55"/>
      </c>
      <c r="CZ29" s="3">
        <f t="shared" si="55"/>
      </c>
      <c r="DA29" s="3">
        <f t="shared" si="55"/>
      </c>
      <c r="DB29" s="3">
        <f t="shared" si="55"/>
      </c>
      <c r="DC29" s="3">
        <f t="shared" si="55"/>
      </c>
      <c r="DD29" s="3">
        <f t="shared" si="55"/>
      </c>
      <c r="DE29" s="3">
        <f t="shared" si="55"/>
      </c>
      <c r="DF29" s="3">
        <f t="shared" si="55"/>
      </c>
      <c r="DG29" s="3">
        <f aca="true" t="shared" si="56" ref="DG29:DV38">IF(AND($D29&lt;=DG$3,$E29&gt;=DG$3),IF($L29="Completed",3,IF($L29="In Progress",2,1)),"")</f>
      </c>
      <c r="DH29" s="3">
        <f t="shared" si="56"/>
      </c>
      <c r="DI29" s="3">
        <f t="shared" si="56"/>
      </c>
      <c r="DJ29" s="3">
        <f t="shared" si="56"/>
      </c>
      <c r="DK29" s="3">
        <f t="shared" si="56"/>
      </c>
      <c r="DL29" s="3">
        <f t="shared" si="56"/>
      </c>
      <c r="DM29" s="3">
        <f t="shared" si="56"/>
      </c>
      <c r="DN29" s="3">
        <f t="shared" si="56"/>
      </c>
      <c r="DO29" s="3">
        <f t="shared" si="56"/>
      </c>
      <c r="DP29" s="3">
        <f t="shared" si="56"/>
      </c>
      <c r="DQ29" s="3">
        <f t="shared" si="56"/>
      </c>
      <c r="DR29" s="3">
        <f t="shared" si="56"/>
      </c>
      <c r="DS29" s="3">
        <f t="shared" si="56"/>
      </c>
      <c r="DT29" s="3">
        <f t="shared" si="56"/>
      </c>
      <c r="DU29" s="3">
        <f t="shared" si="56"/>
      </c>
      <c r="DV29" s="3">
        <f t="shared" si="56"/>
      </c>
      <c r="DW29" s="3">
        <f aca="true" t="shared" si="57" ref="DW29:EL38">IF(AND($D29&lt;=DW$3,$E29&gt;=DW$3),IF($L29="Completed",3,IF($L29="In Progress",2,1)),"")</f>
      </c>
      <c r="DX29" s="3">
        <f t="shared" si="57"/>
      </c>
      <c r="DY29" s="3">
        <f t="shared" si="57"/>
      </c>
      <c r="DZ29" s="3">
        <f t="shared" si="57"/>
      </c>
      <c r="EA29" s="3">
        <f t="shared" si="57"/>
      </c>
      <c r="EB29" s="3">
        <f t="shared" si="57"/>
      </c>
      <c r="EC29" s="3">
        <f t="shared" si="57"/>
      </c>
      <c r="ED29" s="3">
        <f t="shared" si="57"/>
      </c>
      <c r="EE29" s="3">
        <f t="shared" si="57"/>
      </c>
      <c r="EF29" s="3">
        <f t="shared" si="57"/>
      </c>
      <c r="EG29" s="3">
        <f t="shared" si="57"/>
      </c>
      <c r="EH29" s="3">
        <f t="shared" si="57"/>
      </c>
      <c r="EI29" s="3">
        <f t="shared" si="57"/>
      </c>
      <c r="EJ29" s="3">
        <f t="shared" si="57"/>
      </c>
      <c r="EK29" s="3">
        <f t="shared" si="57"/>
      </c>
      <c r="EL29" s="3">
        <f t="shared" si="57"/>
      </c>
      <c r="EM29" s="3">
        <f aca="true" t="shared" si="58" ref="EM29:FB38">IF(AND($D29&lt;=EM$3,$E29&gt;=EM$3),IF($L29="Completed",3,IF($L29="In Progress",2,1)),"")</f>
      </c>
      <c r="EN29" s="3">
        <f t="shared" si="58"/>
      </c>
      <c r="EO29" s="3">
        <f t="shared" si="58"/>
      </c>
      <c r="EP29" s="3">
        <f t="shared" si="58"/>
      </c>
      <c r="EQ29" s="3">
        <f t="shared" si="58"/>
      </c>
      <c r="ER29" s="3">
        <f t="shared" si="58"/>
      </c>
      <c r="ES29" s="3">
        <f t="shared" si="58"/>
      </c>
      <c r="ET29" s="3">
        <f t="shared" si="58"/>
      </c>
      <c r="EU29" s="3">
        <f t="shared" si="58"/>
      </c>
      <c r="EV29" s="3">
        <f t="shared" si="58"/>
      </c>
      <c r="EW29" s="3">
        <f t="shared" si="58"/>
      </c>
      <c r="EX29" s="3">
        <f t="shared" si="58"/>
      </c>
      <c r="EY29" s="3">
        <f t="shared" si="58"/>
      </c>
      <c r="EZ29" s="3">
        <f t="shared" si="58"/>
      </c>
      <c r="FA29" s="3">
        <f t="shared" si="58"/>
      </c>
      <c r="FB29" s="3">
        <f t="shared" si="58"/>
      </c>
      <c r="FC29" s="3">
        <f aca="true" t="shared" si="59" ref="FC29:FO38">IF(AND($D29&lt;=FC$3,$E29&gt;=FC$3),IF($L29="Completed",3,IF($L29="In Progress",2,1)),"")</f>
      </c>
      <c r="FD29" s="3">
        <f t="shared" si="59"/>
      </c>
      <c r="FE29" s="3">
        <f t="shared" si="59"/>
      </c>
      <c r="FF29" s="3">
        <f t="shared" si="59"/>
      </c>
      <c r="FG29" s="3">
        <f t="shared" si="59"/>
      </c>
      <c r="FH29" s="3">
        <f t="shared" si="59"/>
      </c>
      <c r="FI29" s="3">
        <f t="shared" si="59"/>
      </c>
      <c r="FJ29" s="3">
        <f t="shared" si="59"/>
      </c>
      <c r="FK29" s="3">
        <f t="shared" si="59"/>
      </c>
      <c r="FL29" s="3">
        <f t="shared" si="59"/>
      </c>
      <c r="FM29" s="3">
        <f t="shared" si="59"/>
      </c>
      <c r="FN29" s="3">
        <f t="shared" si="59"/>
      </c>
      <c r="FO29" s="3">
        <f t="shared" si="59"/>
      </c>
      <c r="FP29" s="53"/>
    </row>
    <row r="30" spans="1:172" ht="13.5" customHeight="1" outlineLevel="1">
      <c r="A30" s="36" t="s">
        <v>25</v>
      </c>
      <c r="B30" s="15" t="s">
        <v>85</v>
      </c>
      <c r="C30" s="15"/>
      <c r="D30" s="16"/>
      <c r="E30" s="16"/>
      <c r="F30" s="9">
        <f t="shared" si="6"/>
      </c>
      <c r="G30" s="20"/>
      <c r="H30" s="20"/>
      <c r="I30" s="2">
        <f t="shared" si="7"/>
      </c>
      <c r="J30" s="2">
        <f t="shared" si="46"/>
      </c>
      <c r="K30" s="2">
        <f t="shared" si="32"/>
      </c>
      <c r="L30" s="17"/>
      <c r="M30" s="17"/>
      <c r="N30" s="49"/>
      <c r="O30" s="55">
        <f t="shared" si="50"/>
      </c>
      <c r="P30" s="3">
        <f t="shared" si="50"/>
      </c>
      <c r="Q30" s="3">
        <f t="shared" si="50"/>
      </c>
      <c r="R30" s="3">
        <f t="shared" si="50"/>
      </c>
      <c r="S30" s="3">
        <f t="shared" si="50"/>
      </c>
      <c r="T30" s="3">
        <f t="shared" si="50"/>
      </c>
      <c r="U30" s="3">
        <f t="shared" si="50"/>
      </c>
      <c r="V30" s="3">
        <f t="shared" si="50"/>
      </c>
      <c r="W30" s="3">
        <f t="shared" si="50"/>
      </c>
      <c r="X30" s="3">
        <f t="shared" si="50"/>
      </c>
      <c r="Y30" s="3">
        <f t="shared" si="50"/>
      </c>
      <c r="Z30" s="3">
        <f t="shared" si="50"/>
      </c>
      <c r="AA30" s="3">
        <f t="shared" si="50"/>
      </c>
      <c r="AB30" s="3">
        <f t="shared" si="50"/>
      </c>
      <c r="AC30" s="3">
        <f t="shared" si="50"/>
      </c>
      <c r="AD30" s="3">
        <f t="shared" si="50"/>
      </c>
      <c r="AE30" s="3">
        <f t="shared" si="51"/>
      </c>
      <c r="AF30" s="3">
        <f t="shared" si="51"/>
      </c>
      <c r="AG30" s="3">
        <f t="shared" si="51"/>
      </c>
      <c r="AH30" s="3">
        <f t="shared" si="51"/>
      </c>
      <c r="AI30" s="3">
        <f t="shared" si="51"/>
      </c>
      <c r="AJ30" s="3">
        <f t="shared" si="51"/>
      </c>
      <c r="AK30" s="3">
        <f t="shared" si="51"/>
      </c>
      <c r="AL30" s="3">
        <f t="shared" si="51"/>
      </c>
      <c r="AM30" s="3">
        <f t="shared" si="51"/>
      </c>
      <c r="AN30" s="3">
        <f t="shared" si="51"/>
      </c>
      <c r="AO30" s="3">
        <f t="shared" si="51"/>
      </c>
      <c r="AP30" s="3">
        <f t="shared" si="51"/>
      </c>
      <c r="AQ30" s="3">
        <f t="shared" si="51"/>
      </c>
      <c r="AR30" s="3">
        <f t="shared" si="51"/>
      </c>
      <c r="AS30" s="3">
        <f t="shared" si="51"/>
      </c>
      <c r="AT30" s="3">
        <f t="shared" si="51"/>
      </c>
      <c r="AU30" s="3">
        <f t="shared" si="52"/>
      </c>
      <c r="AV30" s="3">
        <f t="shared" si="52"/>
      </c>
      <c r="AW30" s="3">
        <f t="shared" si="52"/>
      </c>
      <c r="AX30" s="3">
        <f t="shared" si="52"/>
      </c>
      <c r="AY30" s="3">
        <f t="shared" si="52"/>
      </c>
      <c r="AZ30" s="3">
        <f t="shared" si="52"/>
      </c>
      <c r="BA30" s="3">
        <f t="shared" si="52"/>
      </c>
      <c r="BB30" s="3">
        <f t="shared" si="52"/>
      </c>
      <c r="BC30" s="3">
        <f t="shared" si="52"/>
      </c>
      <c r="BD30" s="3">
        <f t="shared" si="52"/>
      </c>
      <c r="BE30" s="3">
        <f t="shared" si="52"/>
      </c>
      <c r="BF30" s="3">
        <f t="shared" si="52"/>
      </c>
      <c r="BG30" s="3">
        <f t="shared" si="52"/>
      </c>
      <c r="BH30" s="3">
        <f t="shared" si="52"/>
      </c>
      <c r="BI30" s="3">
        <f t="shared" si="52"/>
      </c>
      <c r="BJ30" s="3">
        <f t="shared" si="52"/>
      </c>
      <c r="BK30" s="3">
        <f t="shared" si="53"/>
      </c>
      <c r="BL30" s="3">
        <f t="shared" si="53"/>
      </c>
      <c r="BM30" s="3">
        <f t="shared" si="53"/>
      </c>
      <c r="BN30" s="3">
        <f t="shared" si="53"/>
      </c>
      <c r="BO30" s="3">
        <f t="shared" si="53"/>
      </c>
      <c r="BP30" s="3">
        <f t="shared" si="53"/>
      </c>
      <c r="BQ30" s="3">
        <f t="shared" si="53"/>
      </c>
      <c r="BR30" s="3">
        <f t="shared" si="53"/>
      </c>
      <c r="BS30" s="3">
        <f t="shared" si="53"/>
      </c>
      <c r="BT30" s="3">
        <f t="shared" si="53"/>
      </c>
      <c r="BU30" s="3">
        <f t="shared" si="53"/>
      </c>
      <c r="BV30" s="3">
        <f t="shared" si="53"/>
      </c>
      <c r="BW30" s="3">
        <f t="shared" si="53"/>
      </c>
      <c r="BX30" s="3">
        <f t="shared" si="53"/>
      </c>
      <c r="BY30" s="3">
        <f t="shared" si="53"/>
      </c>
      <c r="BZ30" s="3">
        <f t="shared" si="53"/>
      </c>
      <c r="CA30" s="3">
        <f t="shared" si="54"/>
      </c>
      <c r="CB30" s="3">
        <f t="shared" si="54"/>
      </c>
      <c r="CC30" s="3">
        <f t="shared" si="54"/>
      </c>
      <c r="CD30" s="3">
        <f t="shared" si="54"/>
      </c>
      <c r="CE30" s="3">
        <f t="shared" si="54"/>
      </c>
      <c r="CF30" s="3">
        <f t="shared" si="54"/>
      </c>
      <c r="CG30" s="3">
        <f t="shared" si="54"/>
      </c>
      <c r="CH30" s="3">
        <f t="shared" si="54"/>
      </c>
      <c r="CI30" s="3">
        <f t="shared" si="54"/>
      </c>
      <c r="CJ30" s="3">
        <f t="shared" si="54"/>
      </c>
      <c r="CK30" s="3">
        <f t="shared" si="54"/>
      </c>
      <c r="CL30" s="3">
        <f t="shared" si="54"/>
      </c>
      <c r="CM30" s="3">
        <f t="shared" si="54"/>
      </c>
      <c r="CN30" s="3">
        <f t="shared" si="54"/>
      </c>
      <c r="CO30" s="3">
        <f t="shared" si="54"/>
      </c>
      <c r="CP30" s="3">
        <f t="shared" si="54"/>
      </c>
      <c r="CQ30" s="3">
        <f t="shared" si="55"/>
      </c>
      <c r="CR30" s="3">
        <f t="shared" si="55"/>
      </c>
      <c r="CS30" s="3">
        <f t="shared" si="55"/>
      </c>
      <c r="CT30" s="3">
        <f t="shared" si="55"/>
      </c>
      <c r="CU30" s="3">
        <f t="shared" si="55"/>
      </c>
      <c r="CV30" s="3">
        <f t="shared" si="55"/>
      </c>
      <c r="CW30" s="3">
        <f t="shared" si="55"/>
      </c>
      <c r="CX30" s="3">
        <f t="shared" si="55"/>
      </c>
      <c r="CY30" s="3">
        <f t="shared" si="55"/>
      </c>
      <c r="CZ30" s="3">
        <f t="shared" si="55"/>
      </c>
      <c r="DA30" s="3">
        <f t="shared" si="55"/>
      </c>
      <c r="DB30" s="3">
        <f t="shared" si="55"/>
      </c>
      <c r="DC30" s="3">
        <f t="shared" si="55"/>
      </c>
      <c r="DD30" s="3">
        <f t="shared" si="55"/>
      </c>
      <c r="DE30" s="3">
        <f t="shared" si="55"/>
      </c>
      <c r="DF30" s="3">
        <f t="shared" si="55"/>
      </c>
      <c r="DG30" s="3">
        <f t="shared" si="56"/>
      </c>
      <c r="DH30" s="3">
        <f t="shared" si="56"/>
      </c>
      <c r="DI30" s="3">
        <f t="shared" si="56"/>
      </c>
      <c r="DJ30" s="3">
        <f t="shared" si="56"/>
      </c>
      <c r="DK30" s="3">
        <f t="shared" si="56"/>
      </c>
      <c r="DL30" s="3">
        <f t="shared" si="56"/>
      </c>
      <c r="DM30" s="3">
        <f t="shared" si="56"/>
      </c>
      <c r="DN30" s="3">
        <f t="shared" si="56"/>
      </c>
      <c r="DO30" s="3">
        <f t="shared" si="56"/>
      </c>
      <c r="DP30" s="3">
        <f t="shared" si="56"/>
      </c>
      <c r="DQ30" s="3">
        <f t="shared" si="56"/>
      </c>
      <c r="DR30" s="3">
        <f t="shared" si="56"/>
      </c>
      <c r="DS30" s="3">
        <f t="shared" si="56"/>
      </c>
      <c r="DT30" s="3">
        <f t="shared" si="56"/>
      </c>
      <c r="DU30" s="3">
        <f t="shared" si="56"/>
      </c>
      <c r="DV30" s="3">
        <f t="shared" si="56"/>
      </c>
      <c r="DW30" s="3">
        <f t="shared" si="57"/>
      </c>
      <c r="DX30" s="3">
        <f t="shared" si="57"/>
      </c>
      <c r="DY30" s="3">
        <f t="shared" si="57"/>
      </c>
      <c r="DZ30" s="3">
        <f t="shared" si="57"/>
      </c>
      <c r="EA30" s="3">
        <f t="shared" si="57"/>
      </c>
      <c r="EB30" s="3">
        <f t="shared" si="57"/>
      </c>
      <c r="EC30" s="3">
        <f t="shared" si="57"/>
      </c>
      <c r="ED30" s="3">
        <f t="shared" si="57"/>
      </c>
      <c r="EE30" s="3">
        <f t="shared" si="57"/>
      </c>
      <c r="EF30" s="3">
        <f t="shared" si="57"/>
      </c>
      <c r="EG30" s="3">
        <f t="shared" si="57"/>
      </c>
      <c r="EH30" s="3">
        <f t="shared" si="57"/>
      </c>
      <c r="EI30" s="3">
        <f t="shared" si="57"/>
      </c>
      <c r="EJ30" s="3">
        <f t="shared" si="57"/>
      </c>
      <c r="EK30" s="3">
        <f t="shared" si="57"/>
      </c>
      <c r="EL30" s="3">
        <f t="shared" si="57"/>
      </c>
      <c r="EM30" s="3">
        <f t="shared" si="58"/>
      </c>
      <c r="EN30" s="3">
        <f t="shared" si="58"/>
      </c>
      <c r="EO30" s="3">
        <f t="shared" si="58"/>
      </c>
      <c r="EP30" s="3">
        <f t="shared" si="58"/>
      </c>
      <c r="EQ30" s="3">
        <f t="shared" si="58"/>
      </c>
      <c r="ER30" s="3">
        <f t="shared" si="58"/>
      </c>
      <c r="ES30" s="3">
        <f t="shared" si="58"/>
      </c>
      <c r="ET30" s="3">
        <f t="shared" si="58"/>
      </c>
      <c r="EU30" s="3">
        <f t="shared" si="58"/>
      </c>
      <c r="EV30" s="3">
        <f t="shared" si="58"/>
      </c>
      <c r="EW30" s="3">
        <f t="shared" si="58"/>
      </c>
      <c r="EX30" s="3">
        <f t="shared" si="58"/>
      </c>
      <c r="EY30" s="3">
        <f t="shared" si="58"/>
      </c>
      <c r="EZ30" s="3">
        <f t="shared" si="58"/>
      </c>
      <c r="FA30" s="3">
        <f t="shared" si="58"/>
      </c>
      <c r="FB30" s="3">
        <f t="shared" si="58"/>
      </c>
      <c r="FC30" s="3">
        <f t="shared" si="59"/>
      </c>
      <c r="FD30" s="3">
        <f t="shared" si="59"/>
      </c>
      <c r="FE30" s="3">
        <f t="shared" si="59"/>
      </c>
      <c r="FF30" s="3">
        <f t="shared" si="59"/>
      </c>
      <c r="FG30" s="3">
        <f t="shared" si="59"/>
      </c>
      <c r="FH30" s="3">
        <f t="shared" si="59"/>
      </c>
      <c r="FI30" s="3">
        <f t="shared" si="59"/>
      </c>
      <c r="FJ30" s="3">
        <f t="shared" si="59"/>
      </c>
      <c r="FK30" s="3">
        <f t="shared" si="59"/>
      </c>
      <c r="FL30" s="3">
        <f t="shared" si="59"/>
      </c>
      <c r="FM30" s="3">
        <f t="shared" si="59"/>
      </c>
      <c r="FN30" s="3">
        <f t="shared" si="59"/>
      </c>
      <c r="FO30" s="3">
        <f t="shared" si="59"/>
      </c>
      <c r="FP30" s="53"/>
    </row>
    <row r="31" spans="1:172" ht="13.5" customHeight="1" outlineLevel="1">
      <c r="A31" s="36" t="s">
        <v>26</v>
      </c>
      <c r="B31" s="15" t="s">
        <v>86</v>
      </c>
      <c r="C31" s="15"/>
      <c r="D31" s="16"/>
      <c r="E31" s="16"/>
      <c r="F31" s="9">
        <f t="shared" si="6"/>
      </c>
      <c r="G31" s="20"/>
      <c r="H31" s="20"/>
      <c r="I31" s="2">
        <f t="shared" si="7"/>
      </c>
      <c r="J31" s="2">
        <f t="shared" si="46"/>
      </c>
      <c r="K31" s="2">
        <f t="shared" si="32"/>
      </c>
      <c r="L31" s="17"/>
      <c r="M31" s="17"/>
      <c r="N31" s="49"/>
      <c r="O31" s="55">
        <f t="shared" si="50"/>
      </c>
      <c r="P31" s="3">
        <f t="shared" si="50"/>
      </c>
      <c r="Q31" s="3">
        <f t="shared" si="50"/>
      </c>
      <c r="R31" s="3">
        <f t="shared" si="50"/>
      </c>
      <c r="S31" s="3">
        <f t="shared" si="50"/>
      </c>
      <c r="T31" s="3">
        <f t="shared" si="50"/>
      </c>
      <c r="U31" s="3">
        <f t="shared" si="50"/>
      </c>
      <c r="V31" s="3">
        <f t="shared" si="50"/>
      </c>
      <c r="W31" s="3">
        <f t="shared" si="50"/>
      </c>
      <c r="X31" s="3">
        <f t="shared" si="50"/>
      </c>
      <c r="Y31" s="3">
        <f t="shared" si="50"/>
      </c>
      <c r="Z31" s="3">
        <f t="shared" si="50"/>
      </c>
      <c r="AA31" s="3">
        <f t="shared" si="50"/>
      </c>
      <c r="AB31" s="3">
        <f t="shared" si="50"/>
      </c>
      <c r="AC31" s="3">
        <f t="shared" si="50"/>
      </c>
      <c r="AD31" s="3">
        <f t="shared" si="50"/>
      </c>
      <c r="AE31" s="3">
        <f t="shared" si="51"/>
      </c>
      <c r="AF31" s="3">
        <f t="shared" si="51"/>
      </c>
      <c r="AG31" s="3">
        <f t="shared" si="51"/>
      </c>
      <c r="AH31" s="3">
        <f t="shared" si="51"/>
      </c>
      <c r="AI31" s="3">
        <f t="shared" si="51"/>
      </c>
      <c r="AJ31" s="3">
        <f t="shared" si="51"/>
      </c>
      <c r="AK31" s="3">
        <f t="shared" si="51"/>
      </c>
      <c r="AL31" s="3">
        <f t="shared" si="51"/>
      </c>
      <c r="AM31" s="3">
        <f t="shared" si="51"/>
      </c>
      <c r="AN31" s="3">
        <f t="shared" si="51"/>
      </c>
      <c r="AO31" s="3">
        <f t="shared" si="51"/>
      </c>
      <c r="AP31" s="3">
        <f t="shared" si="51"/>
      </c>
      <c r="AQ31" s="3">
        <f t="shared" si="51"/>
      </c>
      <c r="AR31" s="3">
        <f t="shared" si="51"/>
      </c>
      <c r="AS31" s="3">
        <f t="shared" si="51"/>
      </c>
      <c r="AT31" s="3">
        <f t="shared" si="51"/>
      </c>
      <c r="AU31" s="3">
        <f t="shared" si="52"/>
      </c>
      <c r="AV31" s="3">
        <f t="shared" si="52"/>
      </c>
      <c r="AW31" s="3">
        <f t="shared" si="52"/>
      </c>
      <c r="AX31" s="3">
        <f t="shared" si="52"/>
      </c>
      <c r="AY31" s="3">
        <f t="shared" si="52"/>
      </c>
      <c r="AZ31" s="3">
        <f t="shared" si="52"/>
      </c>
      <c r="BA31" s="3">
        <f t="shared" si="52"/>
      </c>
      <c r="BB31" s="3">
        <f t="shared" si="52"/>
      </c>
      <c r="BC31" s="3">
        <f t="shared" si="52"/>
      </c>
      <c r="BD31" s="3">
        <f t="shared" si="52"/>
      </c>
      <c r="BE31" s="3">
        <f t="shared" si="52"/>
      </c>
      <c r="BF31" s="3">
        <f t="shared" si="52"/>
      </c>
      <c r="BG31" s="3">
        <f t="shared" si="52"/>
      </c>
      <c r="BH31" s="3">
        <f t="shared" si="52"/>
      </c>
      <c r="BI31" s="3">
        <f t="shared" si="52"/>
      </c>
      <c r="BJ31" s="3">
        <f t="shared" si="52"/>
      </c>
      <c r="BK31" s="3">
        <f t="shared" si="53"/>
      </c>
      <c r="BL31" s="3">
        <f t="shared" si="53"/>
      </c>
      <c r="BM31" s="3">
        <f t="shared" si="53"/>
      </c>
      <c r="BN31" s="3">
        <f t="shared" si="53"/>
      </c>
      <c r="BO31" s="3">
        <f t="shared" si="53"/>
      </c>
      <c r="BP31" s="3">
        <f t="shared" si="53"/>
      </c>
      <c r="BQ31" s="3">
        <f t="shared" si="53"/>
      </c>
      <c r="BR31" s="3">
        <f t="shared" si="53"/>
      </c>
      <c r="BS31" s="3">
        <f t="shared" si="53"/>
      </c>
      <c r="BT31" s="3">
        <f t="shared" si="53"/>
      </c>
      <c r="BU31" s="3">
        <f t="shared" si="53"/>
      </c>
      <c r="BV31" s="3">
        <f t="shared" si="53"/>
      </c>
      <c r="BW31" s="3">
        <f t="shared" si="53"/>
      </c>
      <c r="BX31" s="3">
        <f t="shared" si="53"/>
      </c>
      <c r="BY31" s="3">
        <f t="shared" si="53"/>
      </c>
      <c r="BZ31" s="3">
        <f t="shared" si="53"/>
      </c>
      <c r="CA31" s="3">
        <f t="shared" si="54"/>
      </c>
      <c r="CB31" s="3">
        <f t="shared" si="54"/>
      </c>
      <c r="CC31" s="3">
        <f t="shared" si="54"/>
      </c>
      <c r="CD31" s="3">
        <f t="shared" si="54"/>
      </c>
      <c r="CE31" s="3">
        <f t="shared" si="54"/>
      </c>
      <c r="CF31" s="3">
        <f t="shared" si="54"/>
      </c>
      <c r="CG31" s="3">
        <f t="shared" si="54"/>
      </c>
      <c r="CH31" s="3">
        <f t="shared" si="54"/>
      </c>
      <c r="CI31" s="3">
        <f t="shared" si="54"/>
      </c>
      <c r="CJ31" s="3">
        <f t="shared" si="54"/>
      </c>
      <c r="CK31" s="3">
        <f t="shared" si="54"/>
      </c>
      <c r="CL31" s="3">
        <f t="shared" si="54"/>
      </c>
      <c r="CM31" s="3">
        <f t="shared" si="54"/>
      </c>
      <c r="CN31" s="3">
        <f t="shared" si="54"/>
      </c>
      <c r="CO31" s="3">
        <f t="shared" si="54"/>
      </c>
      <c r="CP31" s="3">
        <f t="shared" si="54"/>
      </c>
      <c r="CQ31" s="3">
        <f t="shared" si="55"/>
      </c>
      <c r="CR31" s="3">
        <f t="shared" si="55"/>
      </c>
      <c r="CS31" s="3">
        <f t="shared" si="55"/>
      </c>
      <c r="CT31" s="3">
        <f t="shared" si="55"/>
      </c>
      <c r="CU31" s="3">
        <f t="shared" si="55"/>
      </c>
      <c r="CV31" s="3">
        <f t="shared" si="55"/>
      </c>
      <c r="CW31" s="3">
        <f t="shared" si="55"/>
      </c>
      <c r="CX31" s="3">
        <f t="shared" si="55"/>
      </c>
      <c r="CY31" s="3">
        <f t="shared" si="55"/>
      </c>
      <c r="CZ31" s="3">
        <f t="shared" si="55"/>
      </c>
      <c r="DA31" s="3">
        <f t="shared" si="55"/>
      </c>
      <c r="DB31" s="3">
        <f t="shared" si="55"/>
      </c>
      <c r="DC31" s="3">
        <f t="shared" si="55"/>
      </c>
      <c r="DD31" s="3">
        <f t="shared" si="55"/>
      </c>
      <c r="DE31" s="3">
        <f t="shared" si="55"/>
      </c>
      <c r="DF31" s="3">
        <f t="shared" si="55"/>
      </c>
      <c r="DG31" s="3">
        <f t="shared" si="56"/>
      </c>
      <c r="DH31" s="3">
        <f t="shared" si="56"/>
      </c>
      <c r="DI31" s="3">
        <f t="shared" si="56"/>
      </c>
      <c r="DJ31" s="3">
        <f t="shared" si="56"/>
      </c>
      <c r="DK31" s="3">
        <f t="shared" si="56"/>
      </c>
      <c r="DL31" s="3">
        <f t="shared" si="56"/>
      </c>
      <c r="DM31" s="3">
        <f t="shared" si="56"/>
      </c>
      <c r="DN31" s="3">
        <f t="shared" si="56"/>
      </c>
      <c r="DO31" s="3">
        <f t="shared" si="56"/>
      </c>
      <c r="DP31" s="3">
        <f t="shared" si="56"/>
      </c>
      <c r="DQ31" s="3">
        <f t="shared" si="56"/>
      </c>
      <c r="DR31" s="3">
        <f t="shared" si="56"/>
      </c>
      <c r="DS31" s="3">
        <f t="shared" si="56"/>
      </c>
      <c r="DT31" s="3">
        <f t="shared" si="56"/>
      </c>
      <c r="DU31" s="3">
        <f t="shared" si="56"/>
      </c>
      <c r="DV31" s="3">
        <f t="shared" si="56"/>
      </c>
      <c r="DW31" s="3">
        <f t="shared" si="57"/>
      </c>
      <c r="DX31" s="3">
        <f t="shared" si="57"/>
      </c>
      <c r="DY31" s="3">
        <f t="shared" si="57"/>
      </c>
      <c r="DZ31" s="3">
        <f t="shared" si="57"/>
      </c>
      <c r="EA31" s="3">
        <f t="shared" si="57"/>
      </c>
      <c r="EB31" s="3">
        <f t="shared" si="57"/>
      </c>
      <c r="EC31" s="3">
        <f t="shared" si="57"/>
      </c>
      <c r="ED31" s="3">
        <f t="shared" si="57"/>
      </c>
      <c r="EE31" s="3">
        <f t="shared" si="57"/>
      </c>
      <c r="EF31" s="3">
        <f t="shared" si="57"/>
      </c>
      <c r="EG31" s="3">
        <f t="shared" si="57"/>
      </c>
      <c r="EH31" s="3">
        <f t="shared" si="57"/>
      </c>
      <c r="EI31" s="3">
        <f t="shared" si="57"/>
      </c>
      <c r="EJ31" s="3">
        <f t="shared" si="57"/>
      </c>
      <c r="EK31" s="3">
        <f t="shared" si="57"/>
      </c>
      <c r="EL31" s="3">
        <f t="shared" si="57"/>
      </c>
      <c r="EM31" s="3">
        <f t="shared" si="58"/>
      </c>
      <c r="EN31" s="3">
        <f t="shared" si="58"/>
      </c>
      <c r="EO31" s="3">
        <f t="shared" si="58"/>
      </c>
      <c r="EP31" s="3">
        <f t="shared" si="58"/>
      </c>
      <c r="EQ31" s="3">
        <f t="shared" si="58"/>
      </c>
      <c r="ER31" s="3">
        <f t="shared" si="58"/>
      </c>
      <c r="ES31" s="3">
        <f t="shared" si="58"/>
      </c>
      <c r="ET31" s="3">
        <f t="shared" si="58"/>
      </c>
      <c r="EU31" s="3">
        <f t="shared" si="58"/>
      </c>
      <c r="EV31" s="3">
        <f t="shared" si="58"/>
      </c>
      <c r="EW31" s="3">
        <f t="shared" si="58"/>
      </c>
      <c r="EX31" s="3">
        <f t="shared" si="58"/>
      </c>
      <c r="EY31" s="3">
        <f t="shared" si="58"/>
      </c>
      <c r="EZ31" s="3">
        <f t="shared" si="58"/>
      </c>
      <c r="FA31" s="3">
        <f t="shared" si="58"/>
      </c>
      <c r="FB31" s="3">
        <f t="shared" si="58"/>
      </c>
      <c r="FC31" s="3">
        <f t="shared" si="59"/>
      </c>
      <c r="FD31" s="3">
        <f t="shared" si="59"/>
      </c>
      <c r="FE31" s="3">
        <f t="shared" si="59"/>
      </c>
      <c r="FF31" s="3">
        <f t="shared" si="59"/>
      </c>
      <c r="FG31" s="3">
        <f t="shared" si="59"/>
      </c>
      <c r="FH31" s="3">
        <f t="shared" si="59"/>
      </c>
      <c r="FI31" s="3">
        <f t="shared" si="59"/>
      </c>
      <c r="FJ31" s="3">
        <f t="shared" si="59"/>
      </c>
      <c r="FK31" s="3">
        <f t="shared" si="59"/>
      </c>
      <c r="FL31" s="3">
        <f t="shared" si="59"/>
      </c>
      <c r="FM31" s="3">
        <f t="shared" si="59"/>
      </c>
      <c r="FN31" s="3">
        <f t="shared" si="59"/>
      </c>
      <c r="FO31" s="3">
        <f t="shared" si="59"/>
      </c>
      <c r="FP31" s="53"/>
    </row>
    <row r="32" spans="1:172" ht="13.5" customHeight="1" outlineLevel="1">
      <c r="A32" s="36" t="s">
        <v>27</v>
      </c>
      <c r="B32" s="15" t="s">
        <v>87</v>
      </c>
      <c r="C32" s="15"/>
      <c r="D32" s="17"/>
      <c r="E32" s="17"/>
      <c r="F32" s="9">
        <f t="shared" si="6"/>
      </c>
      <c r="G32" s="20"/>
      <c r="H32" s="20"/>
      <c r="I32" s="2">
        <f t="shared" si="7"/>
      </c>
      <c r="J32" s="2">
        <f t="shared" si="46"/>
      </c>
      <c r="K32" s="2">
        <f t="shared" si="32"/>
      </c>
      <c r="L32" s="17"/>
      <c r="M32" s="17"/>
      <c r="N32" s="49"/>
      <c r="O32" s="55">
        <f t="shared" si="50"/>
      </c>
      <c r="P32" s="3">
        <f t="shared" si="50"/>
      </c>
      <c r="Q32" s="3">
        <f t="shared" si="50"/>
      </c>
      <c r="R32" s="3">
        <f t="shared" si="50"/>
      </c>
      <c r="S32" s="3">
        <f t="shared" si="50"/>
      </c>
      <c r="T32" s="3">
        <f t="shared" si="50"/>
      </c>
      <c r="U32" s="3">
        <f t="shared" si="50"/>
      </c>
      <c r="V32" s="3">
        <f t="shared" si="50"/>
      </c>
      <c r="W32" s="3">
        <f t="shared" si="50"/>
      </c>
      <c r="X32" s="3">
        <f t="shared" si="50"/>
      </c>
      <c r="Y32" s="3">
        <f t="shared" si="50"/>
      </c>
      <c r="Z32" s="3">
        <f t="shared" si="50"/>
      </c>
      <c r="AA32" s="3">
        <f t="shared" si="50"/>
      </c>
      <c r="AB32" s="3">
        <f t="shared" si="50"/>
      </c>
      <c r="AC32" s="3">
        <f t="shared" si="50"/>
      </c>
      <c r="AD32" s="3">
        <f t="shared" si="50"/>
      </c>
      <c r="AE32" s="3">
        <f t="shared" si="51"/>
      </c>
      <c r="AF32" s="3">
        <f t="shared" si="51"/>
      </c>
      <c r="AG32" s="3">
        <f t="shared" si="51"/>
      </c>
      <c r="AH32" s="3">
        <f t="shared" si="51"/>
      </c>
      <c r="AI32" s="3">
        <f t="shared" si="51"/>
      </c>
      <c r="AJ32" s="3">
        <f t="shared" si="51"/>
      </c>
      <c r="AK32" s="3">
        <f t="shared" si="51"/>
      </c>
      <c r="AL32" s="3">
        <f t="shared" si="51"/>
      </c>
      <c r="AM32" s="3">
        <f t="shared" si="51"/>
      </c>
      <c r="AN32" s="3">
        <f t="shared" si="51"/>
      </c>
      <c r="AO32" s="3">
        <f t="shared" si="51"/>
      </c>
      <c r="AP32" s="3">
        <f t="shared" si="51"/>
      </c>
      <c r="AQ32" s="3">
        <f t="shared" si="51"/>
      </c>
      <c r="AR32" s="3">
        <f t="shared" si="51"/>
      </c>
      <c r="AS32" s="3">
        <f t="shared" si="51"/>
      </c>
      <c r="AT32" s="3">
        <f t="shared" si="51"/>
      </c>
      <c r="AU32" s="3">
        <f t="shared" si="52"/>
      </c>
      <c r="AV32" s="3">
        <f t="shared" si="52"/>
      </c>
      <c r="AW32" s="3">
        <f t="shared" si="52"/>
      </c>
      <c r="AX32" s="3">
        <f t="shared" si="52"/>
      </c>
      <c r="AY32" s="3">
        <f t="shared" si="52"/>
      </c>
      <c r="AZ32" s="3">
        <f t="shared" si="52"/>
      </c>
      <c r="BA32" s="3">
        <f t="shared" si="52"/>
      </c>
      <c r="BB32" s="3">
        <f t="shared" si="52"/>
      </c>
      <c r="BC32" s="3">
        <f t="shared" si="52"/>
      </c>
      <c r="BD32" s="3">
        <f t="shared" si="52"/>
      </c>
      <c r="BE32" s="3">
        <f t="shared" si="52"/>
      </c>
      <c r="BF32" s="3">
        <f t="shared" si="52"/>
      </c>
      <c r="BG32" s="3">
        <f t="shared" si="52"/>
      </c>
      <c r="BH32" s="3">
        <f t="shared" si="52"/>
      </c>
      <c r="BI32" s="3">
        <f t="shared" si="52"/>
      </c>
      <c r="BJ32" s="3">
        <f t="shared" si="52"/>
      </c>
      <c r="BK32" s="3">
        <f t="shared" si="53"/>
      </c>
      <c r="BL32" s="3">
        <f t="shared" si="53"/>
      </c>
      <c r="BM32" s="3">
        <f t="shared" si="53"/>
      </c>
      <c r="BN32" s="3">
        <f t="shared" si="53"/>
      </c>
      <c r="BO32" s="3">
        <f t="shared" si="53"/>
      </c>
      <c r="BP32" s="3">
        <f t="shared" si="53"/>
      </c>
      <c r="BQ32" s="3">
        <f t="shared" si="53"/>
      </c>
      <c r="BR32" s="3">
        <f t="shared" si="53"/>
      </c>
      <c r="BS32" s="3">
        <f t="shared" si="53"/>
      </c>
      <c r="BT32" s="3">
        <f t="shared" si="53"/>
      </c>
      <c r="BU32" s="3">
        <f t="shared" si="53"/>
      </c>
      <c r="BV32" s="3">
        <f t="shared" si="53"/>
      </c>
      <c r="BW32" s="3">
        <f t="shared" si="53"/>
      </c>
      <c r="BX32" s="3">
        <f t="shared" si="53"/>
      </c>
      <c r="BY32" s="3">
        <f t="shared" si="53"/>
      </c>
      <c r="BZ32" s="3">
        <f t="shared" si="53"/>
      </c>
      <c r="CA32" s="3">
        <f t="shared" si="54"/>
      </c>
      <c r="CB32" s="3">
        <f t="shared" si="54"/>
      </c>
      <c r="CC32" s="3">
        <f t="shared" si="54"/>
      </c>
      <c r="CD32" s="3">
        <f t="shared" si="54"/>
      </c>
      <c r="CE32" s="3">
        <f t="shared" si="54"/>
      </c>
      <c r="CF32" s="3">
        <f t="shared" si="54"/>
      </c>
      <c r="CG32" s="3">
        <f t="shared" si="54"/>
      </c>
      <c r="CH32" s="3">
        <f t="shared" si="54"/>
      </c>
      <c r="CI32" s="3">
        <f t="shared" si="54"/>
      </c>
      <c r="CJ32" s="3">
        <f t="shared" si="54"/>
      </c>
      <c r="CK32" s="3">
        <f t="shared" si="54"/>
      </c>
      <c r="CL32" s="3">
        <f t="shared" si="54"/>
      </c>
      <c r="CM32" s="3">
        <f t="shared" si="54"/>
      </c>
      <c r="CN32" s="3">
        <f t="shared" si="54"/>
      </c>
      <c r="CO32" s="3">
        <f t="shared" si="54"/>
      </c>
      <c r="CP32" s="3">
        <f t="shared" si="54"/>
      </c>
      <c r="CQ32" s="3">
        <f t="shared" si="55"/>
      </c>
      <c r="CR32" s="3">
        <f t="shared" si="55"/>
      </c>
      <c r="CS32" s="3">
        <f t="shared" si="55"/>
      </c>
      <c r="CT32" s="3">
        <f t="shared" si="55"/>
      </c>
      <c r="CU32" s="3">
        <f t="shared" si="55"/>
      </c>
      <c r="CV32" s="3">
        <f t="shared" si="55"/>
      </c>
      <c r="CW32" s="3">
        <f t="shared" si="55"/>
      </c>
      <c r="CX32" s="3">
        <f t="shared" si="55"/>
      </c>
      <c r="CY32" s="3">
        <f t="shared" si="55"/>
      </c>
      <c r="CZ32" s="3">
        <f t="shared" si="55"/>
      </c>
      <c r="DA32" s="3">
        <f t="shared" si="55"/>
      </c>
      <c r="DB32" s="3">
        <f t="shared" si="55"/>
      </c>
      <c r="DC32" s="3">
        <f t="shared" si="55"/>
      </c>
      <c r="DD32" s="3">
        <f t="shared" si="55"/>
      </c>
      <c r="DE32" s="3">
        <f t="shared" si="55"/>
      </c>
      <c r="DF32" s="3">
        <f t="shared" si="55"/>
      </c>
      <c r="DG32" s="3">
        <f t="shared" si="56"/>
      </c>
      <c r="DH32" s="3">
        <f t="shared" si="56"/>
      </c>
      <c r="DI32" s="3">
        <f t="shared" si="56"/>
      </c>
      <c r="DJ32" s="3">
        <f t="shared" si="56"/>
      </c>
      <c r="DK32" s="3">
        <f t="shared" si="56"/>
      </c>
      <c r="DL32" s="3">
        <f t="shared" si="56"/>
      </c>
      <c r="DM32" s="3">
        <f t="shared" si="56"/>
      </c>
      <c r="DN32" s="3">
        <f t="shared" si="56"/>
      </c>
      <c r="DO32" s="3">
        <f t="shared" si="56"/>
      </c>
      <c r="DP32" s="3">
        <f t="shared" si="56"/>
      </c>
      <c r="DQ32" s="3">
        <f t="shared" si="56"/>
      </c>
      <c r="DR32" s="3">
        <f t="shared" si="56"/>
      </c>
      <c r="DS32" s="3">
        <f t="shared" si="56"/>
      </c>
      <c r="DT32" s="3">
        <f t="shared" si="56"/>
      </c>
      <c r="DU32" s="3">
        <f t="shared" si="56"/>
      </c>
      <c r="DV32" s="3">
        <f t="shared" si="56"/>
      </c>
      <c r="DW32" s="3">
        <f t="shared" si="57"/>
      </c>
      <c r="DX32" s="3">
        <f t="shared" si="57"/>
      </c>
      <c r="DY32" s="3">
        <f t="shared" si="57"/>
      </c>
      <c r="DZ32" s="3">
        <f t="shared" si="57"/>
      </c>
      <c r="EA32" s="3">
        <f t="shared" si="57"/>
      </c>
      <c r="EB32" s="3">
        <f t="shared" si="57"/>
      </c>
      <c r="EC32" s="3">
        <f t="shared" si="57"/>
      </c>
      <c r="ED32" s="3">
        <f t="shared" si="57"/>
      </c>
      <c r="EE32" s="3">
        <f t="shared" si="57"/>
      </c>
      <c r="EF32" s="3">
        <f t="shared" si="57"/>
      </c>
      <c r="EG32" s="3">
        <f t="shared" si="57"/>
      </c>
      <c r="EH32" s="3">
        <f t="shared" si="57"/>
      </c>
      <c r="EI32" s="3">
        <f t="shared" si="57"/>
      </c>
      <c r="EJ32" s="3">
        <f t="shared" si="57"/>
      </c>
      <c r="EK32" s="3">
        <f t="shared" si="57"/>
      </c>
      <c r="EL32" s="3">
        <f t="shared" si="57"/>
      </c>
      <c r="EM32" s="3">
        <f t="shared" si="58"/>
      </c>
      <c r="EN32" s="3">
        <f t="shared" si="58"/>
      </c>
      <c r="EO32" s="3">
        <f t="shared" si="58"/>
      </c>
      <c r="EP32" s="3">
        <f t="shared" si="58"/>
      </c>
      <c r="EQ32" s="3">
        <f t="shared" si="58"/>
      </c>
      <c r="ER32" s="3">
        <f t="shared" si="58"/>
      </c>
      <c r="ES32" s="3">
        <f t="shared" si="58"/>
      </c>
      <c r="ET32" s="3">
        <f t="shared" si="58"/>
      </c>
      <c r="EU32" s="3">
        <f t="shared" si="58"/>
      </c>
      <c r="EV32" s="3">
        <f t="shared" si="58"/>
      </c>
      <c r="EW32" s="3">
        <f t="shared" si="58"/>
      </c>
      <c r="EX32" s="3">
        <f t="shared" si="58"/>
      </c>
      <c r="EY32" s="3">
        <f t="shared" si="58"/>
      </c>
      <c r="EZ32" s="3">
        <f t="shared" si="58"/>
      </c>
      <c r="FA32" s="3">
        <f t="shared" si="58"/>
      </c>
      <c r="FB32" s="3">
        <f t="shared" si="58"/>
      </c>
      <c r="FC32" s="3">
        <f t="shared" si="59"/>
      </c>
      <c r="FD32" s="3">
        <f t="shared" si="59"/>
      </c>
      <c r="FE32" s="3">
        <f t="shared" si="59"/>
      </c>
      <c r="FF32" s="3">
        <f t="shared" si="59"/>
      </c>
      <c r="FG32" s="3">
        <f t="shared" si="59"/>
      </c>
      <c r="FH32" s="3">
        <f t="shared" si="59"/>
      </c>
      <c r="FI32" s="3">
        <f t="shared" si="59"/>
      </c>
      <c r="FJ32" s="3">
        <f t="shared" si="59"/>
      </c>
      <c r="FK32" s="3">
        <f t="shared" si="59"/>
      </c>
      <c r="FL32" s="3">
        <f t="shared" si="59"/>
      </c>
      <c r="FM32" s="3">
        <f t="shared" si="59"/>
      </c>
      <c r="FN32" s="3">
        <f t="shared" si="59"/>
      </c>
      <c r="FO32" s="3">
        <f t="shared" si="59"/>
      </c>
      <c r="FP32" s="53"/>
    </row>
    <row r="33" spans="1:172" ht="13.5" customHeight="1" outlineLevel="1">
      <c r="A33" s="36" t="s">
        <v>28</v>
      </c>
      <c r="B33" s="15" t="s">
        <v>88</v>
      </c>
      <c r="C33" s="15"/>
      <c r="D33" s="17"/>
      <c r="E33" s="17"/>
      <c r="F33" s="9">
        <f t="shared" si="6"/>
      </c>
      <c r="G33" s="20"/>
      <c r="H33" s="20"/>
      <c r="I33" s="2">
        <f t="shared" si="7"/>
      </c>
      <c r="J33" s="2">
        <f t="shared" si="46"/>
      </c>
      <c r="K33" s="2">
        <f t="shared" si="32"/>
      </c>
      <c r="L33" s="17"/>
      <c r="M33" s="17"/>
      <c r="N33" s="49"/>
      <c r="O33" s="55">
        <f t="shared" si="50"/>
      </c>
      <c r="P33" s="3">
        <f t="shared" si="50"/>
      </c>
      <c r="Q33" s="3">
        <f t="shared" si="50"/>
      </c>
      <c r="R33" s="3">
        <f t="shared" si="50"/>
      </c>
      <c r="S33" s="3">
        <f t="shared" si="50"/>
      </c>
      <c r="T33" s="3">
        <f t="shared" si="50"/>
      </c>
      <c r="U33" s="3">
        <f t="shared" si="50"/>
      </c>
      <c r="V33" s="3">
        <f t="shared" si="50"/>
      </c>
      <c r="W33" s="3">
        <f t="shared" si="50"/>
      </c>
      <c r="X33" s="3">
        <f t="shared" si="50"/>
      </c>
      <c r="Y33" s="3">
        <f t="shared" si="50"/>
      </c>
      <c r="Z33" s="3">
        <f t="shared" si="50"/>
      </c>
      <c r="AA33" s="3">
        <f t="shared" si="50"/>
      </c>
      <c r="AB33" s="3">
        <f t="shared" si="50"/>
      </c>
      <c r="AC33" s="3">
        <f t="shared" si="50"/>
      </c>
      <c r="AD33" s="3">
        <f t="shared" si="50"/>
      </c>
      <c r="AE33" s="3">
        <f t="shared" si="51"/>
      </c>
      <c r="AF33" s="3">
        <f t="shared" si="51"/>
      </c>
      <c r="AG33" s="3">
        <f t="shared" si="51"/>
      </c>
      <c r="AH33" s="3">
        <f t="shared" si="51"/>
      </c>
      <c r="AI33" s="3">
        <f t="shared" si="51"/>
      </c>
      <c r="AJ33" s="3">
        <f t="shared" si="51"/>
      </c>
      <c r="AK33" s="3">
        <f t="shared" si="51"/>
      </c>
      <c r="AL33" s="3">
        <f t="shared" si="51"/>
      </c>
      <c r="AM33" s="3">
        <f t="shared" si="51"/>
      </c>
      <c r="AN33" s="3">
        <f t="shared" si="51"/>
      </c>
      <c r="AO33" s="3">
        <f t="shared" si="51"/>
      </c>
      <c r="AP33" s="3">
        <f t="shared" si="51"/>
      </c>
      <c r="AQ33" s="3">
        <f t="shared" si="51"/>
      </c>
      <c r="AR33" s="3">
        <f t="shared" si="51"/>
      </c>
      <c r="AS33" s="3">
        <f t="shared" si="51"/>
      </c>
      <c r="AT33" s="3">
        <f t="shared" si="51"/>
      </c>
      <c r="AU33" s="3">
        <f t="shared" si="52"/>
      </c>
      <c r="AV33" s="3">
        <f t="shared" si="52"/>
      </c>
      <c r="AW33" s="3">
        <f t="shared" si="52"/>
      </c>
      <c r="AX33" s="3">
        <f t="shared" si="52"/>
      </c>
      <c r="AY33" s="3">
        <f t="shared" si="52"/>
      </c>
      <c r="AZ33" s="3">
        <f t="shared" si="52"/>
      </c>
      <c r="BA33" s="3">
        <f t="shared" si="52"/>
      </c>
      <c r="BB33" s="3">
        <f t="shared" si="52"/>
      </c>
      <c r="BC33" s="3">
        <f t="shared" si="52"/>
      </c>
      <c r="BD33" s="3">
        <f t="shared" si="52"/>
      </c>
      <c r="BE33" s="3">
        <f t="shared" si="52"/>
      </c>
      <c r="BF33" s="3">
        <f t="shared" si="52"/>
      </c>
      <c r="BG33" s="3">
        <f t="shared" si="52"/>
      </c>
      <c r="BH33" s="3">
        <f t="shared" si="52"/>
      </c>
      <c r="BI33" s="3">
        <f t="shared" si="52"/>
      </c>
      <c r="BJ33" s="3">
        <f t="shared" si="52"/>
      </c>
      <c r="BK33" s="3">
        <f t="shared" si="53"/>
      </c>
      <c r="BL33" s="3">
        <f t="shared" si="53"/>
      </c>
      <c r="BM33" s="3">
        <f t="shared" si="53"/>
      </c>
      <c r="BN33" s="3">
        <f t="shared" si="53"/>
      </c>
      <c r="BO33" s="3">
        <f t="shared" si="53"/>
      </c>
      <c r="BP33" s="3">
        <f t="shared" si="53"/>
      </c>
      <c r="BQ33" s="3">
        <f t="shared" si="53"/>
      </c>
      <c r="BR33" s="3">
        <f t="shared" si="53"/>
      </c>
      <c r="BS33" s="3">
        <f t="shared" si="53"/>
      </c>
      <c r="BT33" s="3">
        <f t="shared" si="53"/>
      </c>
      <c r="BU33" s="3">
        <f t="shared" si="53"/>
      </c>
      <c r="BV33" s="3">
        <f t="shared" si="53"/>
      </c>
      <c r="BW33" s="3">
        <f t="shared" si="53"/>
      </c>
      <c r="BX33" s="3">
        <f t="shared" si="53"/>
      </c>
      <c r="BY33" s="3">
        <f t="shared" si="53"/>
      </c>
      <c r="BZ33" s="3">
        <f t="shared" si="53"/>
      </c>
      <c r="CA33" s="3">
        <f t="shared" si="54"/>
      </c>
      <c r="CB33" s="3">
        <f t="shared" si="54"/>
      </c>
      <c r="CC33" s="3">
        <f t="shared" si="54"/>
      </c>
      <c r="CD33" s="3">
        <f t="shared" si="54"/>
      </c>
      <c r="CE33" s="3">
        <f t="shared" si="54"/>
      </c>
      <c r="CF33" s="3">
        <f t="shared" si="54"/>
      </c>
      <c r="CG33" s="3">
        <f t="shared" si="54"/>
      </c>
      <c r="CH33" s="3">
        <f t="shared" si="54"/>
      </c>
      <c r="CI33" s="3">
        <f t="shared" si="54"/>
      </c>
      <c r="CJ33" s="3">
        <f t="shared" si="54"/>
      </c>
      <c r="CK33" s="3">
        <f t="shared" si="54"/>
      </c>
      <c r="CL33" s="3">
        <f t="shared" si="54"/>
      </c>
      <c r="CM33" s="3">
        <f t="shared" si="54"/>
      </c>
      <c r="CN33" s="3">
        <f t="shared" si="54"/>
      </c>
      <c r="CO33" s="3">
        <f t="shared" si="54"/>
      </c>
      <c r="CP33" s="3">
        <f t="shared" si="54"/>
      </c>
      <c r="CQ33" s="3">
        <f t="shared" si="55"/>
      </c>
      <c r="CR33" s="3">
        <f t="shared" si="55"/>
      </c>
      <c r="CS33" s="3">
        <f t="shared" si="55"/>
      </c>
      <c r="CT33" s="3">
        <f t="shared" si="55"/>
      </c>
      <c r="CU33" s="3">
        <f t="shared" si="55"/>
      </c>
      <c r="CV33" s="3">
        <f t="shared" si="55"/>
      </c>
      <c r="CW33" s="3">
        <f t="shared" si="55"/>
      </c>
      <c r="CX33" s="3">
        <f t="shared" si="55"/>
      </c>
      <c r="CY33" s="3">
        <f t="shared" si="55"/>
      </c>
      <c r="CZ33" s="3">
        <f t="shared" si="55"/>
      </c>
      <c r="DA33" s="3">
        <f t="shared" si="55"/>
      </c>
      <c r="DB33" s="3">
        <f t="shared" si="55"/>
      </c>
      <c r="DC33" s="3">
        <f t="shared" si="55"/>
      </c>
      <c r="DD33" s="3">
        <f t="shared" si="55"/>
      </c>
      <c r="DE33" s="3">
        <f t="shared" si="55"/>
      </c>
      <c r="DF33" s="3">
        <f t="shared" si="55"/>
      </c>
      <c r="DG33" s="3">
        <f t="shared" si="56"/>
      </c>
      <c r="DH33" s="3">
        <f t="shared" si="56"/>
      </c>
      <c r="DI33" s="3">
        <f t="shared" si="56"/>
      </c>
      <c r="DJ33" s="3">
        <f t="shared" si="56"/>
      </c>
      <c r="DK33" s="3">
        <f t="shared" si="56"/>
      </c>
      <c r="DL33" s="3">
        <f t="shared" si="56"/>
      </c>
      <c r="DM33" s="3">
        <f t="shared" si="56"/>
      </c>
      <c r="DN33" s="3">
        <f t="shared" si="56"/>
      </c>
      <c r="DO33" s="3">
        <f t="shared" si="56"/>
      </c>
      <c r="DP33" s="3">
        <f t="shared" si="56"/>
      </c>
      <c r="DQ33" s="3">
        <f t="shared" si="56"/>
      </c>
      <c r="DR33" s="3">
        <f t="shared" si="56"/>
      </c>
      <c r="DS33" s="3">
        <f t="shared" si="56"/>
      </c>
      <c r="DT33" s="3">
        <f t="shared" si="56"/>
      </c>
      <c r="DU33" s="3">
        <f t="shared" si="56"/>
      </c>
      <c r="DV33" s="3">
        <f t="shared" si="56"/>
      </c>
      <c r="DW33" s="3">
        <f t="shared" si="57"/>
      </c>
      <c r="DX33" s="3">
        <f t="shared" si="57"/>
      </c>
      <c r="DY33" s="3">
        <f t="shared" si="57"/>
      </c>
      <c r="DZ33" s="3">
        <f t="shared" si="57"/>
      </c>
      <c r="EA33" s="3">
        <f t="shared" si="57"/>
      </c>
      <c r="EB33" s="3">
        <f t="shared" si="57"/>
      </c>
      <c r="EC33" s="3">
        <f t="shared" si="57"/>
      </c>
      <c r="ED33" s="3">
        <f t="shared" si="57"/>
      </c>
      <c r="EE33" s="3">
        <f t="shared" si="57"/>
      </c>
      <c r="EF33" s="3">
        <f t="shared" si="57"/>
      </c>
      <c r="EG33" s="3">
        <f t="shared" si="57"/>
      </c>
      <c r="EH33" s="3">
        <f t="shared" si="57"/>
      </c>
      <c r="EI33" s="3">
        <f t="shared" si="57"/>
      </c>
      <c r="EJ33" s="3">
        <f t="shared" si="57"/>
      </c>
      <c r="EK33" s="3">
        <f t="shared" si="57"/>
      </c>
      <c r="EL33" s="3">
        <f t="shared" si="57"/>
      </c>
      <c r="EM33" s="3">
        <f t="shared" si="58"/>
      </c>
      <c r="EN33" s="3">
        <f t="shared" si="58"/>
      </c>
      <c r="EO33" s="3">
        <f t="shared" si="58"/>
      </c>
      <c r="EP33" s="3">
        <f t="shared" si="58"/>
      </c>
      <c r="EQ33" s="3">
        <f t="shared" si="58"/>
      </c>
      <c r="ER33" s="3">
        <f t="shared" si="58"/>
      </c>
      <c r="ES33" s="3">
        <f t="shared" si="58"/>
      </c>
      <c r="ET33" s="3">
        <f t="shared" si="58"/>
      </c>
      <c r="EU33" s="3">
        <f t="shared" si="58"/>
      </c>
      <c r="EV33" s="3">
        <f t="shared" si="58"/>
      </c>
      <c r="EW33" s="3">
        <f t="shared" si="58"/>
      </c>
      <c r="EX33" s="3">
        <f t="shared" si="58"/>
      </c>
      <c r="EY33" s="3">
        <f t="shared" si="58"/>
      </c>
      <c r="EZ33" s="3">
        <f t="shared" si="58"/>
      </c>
      <c r="FA33" s="3">
        <f t="shared" si="58"/>
      </c>
      <c r="FB33" s="3">
        <f t="shared" si="58"/>
      </c>
      <c r="FC33" s="3">
        <f t="shared" si="59"/>
      </c>
      <c r="FD33" s="3">
        <f t="shared" si="59"/>
      </c>
      <c r="FE33" s="3">
        <f t="shared" si="59"/>
      </c>
      <c r="FF33" s="3">
        <f t="shared" si="59"/>
      </c>
      <c r="FG33" s="3">
        <f t="shared" si="59"/>
      </c>
      <c r="FH33" s="3">
        <f t="shared" si="59"/>
      </c>
      <c r="FI33" s="3">
        <f t="shared" si="59"/>
      </c>
      <c r="FJ33" s="3">
        <f t="shared" si="59"/>
      </c>
      <c r="FK33" s="3">
        <f t="shared" si="59"/>
      </c>
      <c r="FL33" s="3">
        <f t="shared" si="59"/>
      </c>
      <c r="FM33" s="3">
        <f t="shared" si="59"/>
      </c>
      <c r="FN33" s="3">
        <f t="shared" si="59"/>
      </c>
      <c r="FO33" s="3">
        <f t="shared" si="59"/>
      </c>
      <c r="FP33" s="53"/>
    </row>
    <row r="34" spans="1:172" ht="13.5" customHeight="1" outlineLevel="1">
      <c r="A34" s="36" t="s">
        <v>29</v>
      </c>
      <c r="B34" s="15" t="s">
        <v>89</v>
      </c>
      <c r="C34" s="15"/>
      <c r="D34" s="17"/>
      <c r="E34" s="17"/>
      <c r="F34" s="9">
        <f t="shared" si="6"/>
      </c>
      <c r="G34" s="20"/>
      <c r="H34" s="20"/>
      <c r="I34" s="2">
        <f t="shared" si="7"/>
      </c>
      <c r="J34" s="2">
        <f t="shared" si="46"/>
      </c>
      <c r="K34" s="2">
        <f t="shared" si="32"/>
      </c>
      <c r="L34" s="17"/>
      <c r="M34" s="17"/>
      <c r="N34" s="49"/>
      <c r="O34" s="55">
        <f t="shared" si="50"/>
      </c>
      <c r="P34" s="3">
        <f t="shared" si="50"/>
      </c>
      <c r="Q34" s="3">
        <f t="shared" si="50"/>
      </c>
      <c r="R34" s="3">
        <f t="shared" si="50"/>
      </c>
      <c r="S34" s="3">
        <f t="shared" si="50"/>
      </c>
      <c r="T34" s="3">
        <f t="shared" si="50"/>
      </c>
      <c r="U34" s="3">
        <f t="shared" si="50"/>
      </c>
      <c r="V34" s="3">
        <f t="shared" si="50"/>
      </c>
      <c r="W34" s="3">
        <f t="shared" si="50"/>
      </c>
      <c r="X34" s="3">
        <f t="shared" si="50"/>
      </c>
      <c r="Y34" s="3">
        <f t="shared" si="50"/>
      </c>
      <c r="Z34" s="3">
        <f t="shared" si="50"/>
      </c>
      <c r="AA34" s="3">
        <f t="shared" si="50"/>
      </c>
      <c r="AB34" s="3">
        <f t="shared" si="50"/>
      </c>
      <c r="AC34" s="3">
        <f t="shared" si="50"/>
      </c>
      <c r="AD34" s="3">
        <f t="shared" si="50"/>
      </c>
      <c r="AE34" s="3">
        <f t="shared" si="51"/>
      </c>
      <c r="AF34" s="3">
        <f t="shared" si="51"/>
      </c>
      <c r="AG34" s="3">
        <f t="shared" si="51"/>
      </c>
      <c r="AH34" s="3">
        <f t="shared" si="51"/>
      </c>
      <c r="AI34" s="3">
        <f t="shared" si="51"/>
      </c>
      <c r="AJ34" s="3">
        <f t="shared" si="51"/>
      </c>
      <c r="AK34" s="3">
        <f t="shared" si="51"/>
      </c>
      <c r="AL34" s="3">
        <f t="shared" si="51"/>
      </c>
      <c r="AM34" s="3">
        <f t="shared" si="51"/>
      </c>
      <c r="AN34" s="3">
        <f t="shared" si="51"/>
      </c>
      <c r="AO34" s="3">
        <f t="shared" si="51"/>
      </c>
      <c r="AP34" s="3">
        <f t="shared" si="51"/>
      </c>
      <c r="AQ34" s="3">
        <f t="shared" si="51"/>
      </c>
      <c r="AR34" s="3">
        <f t="shared" si="51"/>
      </c>
      <c r="AS34" s="3">
        <f t="shared" si="51"/>
      </c>
      <c r="AT34" s="3">
        <f t="shared" si="51"/>
      </c>
      <c r="AU34" s="3">
        <f t="shared" si="52"/>
      </c>
      <c r="AV34" s="3">
        <f t="shared" si="52"/>
      </c>
      <c r="AW34" s="3">
        <f t="shared" si="52"/>
      </c>
      <c r="AX34" s="3">
        <f t="shared" si="52"/>
      </c>
      <c r="AY34" s="3">
        <f t="shared" si="52"/>
      </c>
      <c r="AZ34" s="3">
        <f t="shared" si="52"/>
      </c>
      <c r="BA34" s="3">
        <f t="shared" si="52"/>
      </c>
      <c r="BB34" s="3">
        <f t="shared" si="52"/>
      </c>
      <c r="BC34" s="3">
        <f t="shared" si="52"/>
      </c>
      <c r="BD34" s="3">
        <f t="shared" si="52"/>
      </c>
      <c r="BE34" s="3">
        <f t="shared" si="52"/>
      </c>
      <c r="BF34" s="3">
        <f t="shared" si="52"/>
      </c>
      <c r="BG34" s="3">
        <f t="shared" si="52"/>
      </c>
      <c r="BH34" s="3">
        <f t="shared" si="52"/>
      </c>
      <c r="BI34" s="3">
        <f t="shared" si="52"/>
      </c>
      <c r="BJ34" s="3">
        <f t="shared" si="52"/>
      </c>
      <c r="BK34" s="3">
        <f t="shared" si="53"/>
      </c>
      <c r="BL34" s="3">
        <f t="shared" si="53"/>
      </c>
      <c r="BM34" s="3">
        <f t="shared" si="53"/>
      </c>
      <c r="BN34" s="3">
        <f t="shared" si="53"/>
      </c>
      <c r="BO34" s="3">
        <f t="shared" si="53"/>
      </c>
      <c r="BP34" s="3">
        <f t="shared" si="53"/>
      </c>
      <c r="BQ34" s="3">
        <f t="shared" si="53"/>
      </c>
      <c r="BR34" s="3">
        <f t="shared" si="53"/>
      </c>
      <c r="BS34" s="3">
        <f t="shared" si="53"/>
      </c>
      <c r="BT34" s="3">
        <f t="shared" si="53"/>
      </c>
      <c r="BU34" s="3">
        <f t="shared" si="53"/>
      </c>
      <c r="BV34" s="3">
        <f t="shared" si="53"/>
      </c>
      <c r="BW34" s="3">
        <f t="shared" si="53"/>
      </c>
      <c r="BX34" s="3">
        <f t="shared" si="53"/>
      </c>
      <c r="BY34" s="3">
        <f t="shared" si="53"/>
      </c>
      <c r="BZ34" s="3">
        <f t="shared" si="53"/>
      </c>
      <c r="CA34" s="3">
        <f t="shared" si="54"/>
      </c>
      <c r="CB34" s="3">
        <f t="shared" si="54"/>
      </c>
      <c r="CC34" s="3">
        <f t="shared" si="54"/>
      </c>
      <c r="CD34" s="3">
        <f t="shared" si="54"/>
      </c>
      <c r="CE34" s="3">
        <f t="shared" si="54"/>
      </c>
      <c r="CF34" s="3">
        <f t="shared" si="54"/>
      </c>
      <c r="CG34" s="3">
        <f t="shared" si="54"/>
      </c>
      <c r="CH34" s="3">
        <f t="shared" si="54"/>
      </c>
      <c r="CI34" s="3">
        <f t="shared" si="54"/>
      </c>
      <c r="CJ34" s="3">
        <f t="shared" si="54"/>
      </c>
      <c r="CK34" s="3">
        <f t="shared" si="54"/>
      </c>
      <c r="CL34" s="3">
        <f t="shared" si="54"/>
      </c>
      <c r="CM34" s="3">
        <f t="shared" si="54"/>
      </c>
      <c r="CN34" s="3">
        <f t="shared" si="54"/>
      </c>
      <c r="CO34" s="3">
        <f t="shared" si="54"/>
      </c>
      <c r="CP34" s="3">
        <f t="shared" si="54"/>
      </c>
      <c r="CQ34" s="3">
        <f t="shared" si="55"/>
      </c>
      <c r="CR34" s="3">
        <f t="shared" si="55"/>
      </c>
      <c r="CS34" s="3">
        <f t="shared" si="55"/>
      </c>
      <c r="CT34" s="3">
        <f t="shared" si="55"/>
      </c>
      <c r="CU34" s="3">
        <f t="shared" si="55"/>
      </c>
      <c r="CV34" s="3">
        <f t="shared" si="55"/>
      </c>
      <c r="CW34" s="3">
        <f t="shared" si="55"/>
      </c>
      <c r="CX34" s="3">
        <f t="shared" si="55"/>
      </c>
      <c r="CY34" s="3">
        <f t="shared" si="55"/>
      </c>
      <c r="CZ34" s="3">
        <f t="shared" si="55"/>
      </c>
      <c r="DA34" s="3">
        <f t="shared" si="55"/>
      </c>
      <c r="DB34" s="3">
        <f t="shared" si="55"/>
      </c>
      <c r="DC34" s="3">
        <f t="shared" si="55"/>
      </c>
      <c r="DD34" s="3">
        <f t="shared" si="55"/>
      </c>
      <c r="DE34" s="3">
        <f t="shared" si="55"/>
      </c>
      <c r="DF34" s="3">
        <f t="shared" si="55"/>
      </c>
      <c r="DG34" s="3">
        <f t="shared" si="56"/>
      </c>
      <c r="DH34" s="3">
        <f t="shared" si="56"/>
      </c>
      <c r="DI34" s="3">
        <f t="shared" si="56"/>
      </c>
      <c r="DJ34" s="3">
        <f t="shared" si="56"/>
      </c>
      <c r="DK34" s="3">
        <f t="shared" si="56"/>
      </c>
      <c r="DL34" s="3">
        <f t="shared" si="56"/>
      </c>
      <c r="DM34" s="3">
        <f t="shared" si="56"/>
      </c>
      <c r="DN34" s="3">
        <f t="shared" si="56"/>
      </c>
      <c r="DO34" s="3">
        <f t="shared" si="56"/>
      </c>
      <c r="DP34" s="3">
        <f t="shared" si="56"/>
      </c>
      <c r="DQ34" s="3">
        <f t="shared" si="56"/>
      </c>
      <c r="DR34" s="3">
        <f t="shared" si="56"/>
      </c>
      <c r="DS34" s="3">
        <f t="shared" si="56"/>
      </c>
      <c r="DT34" s="3">
        <f t="shared" si="56"/>
      </c>
      <c r="DU34" s="3">
        <f t="shared" si="56"/>
      </c>
      <c r="DV34" s="3">
        <f t="shared" si="56"/>
      </c>
      <c r="DW34" s="3">
        <f t="shared" si="57"/>
      </c>
      <c r="DX34" s="3">
        <f t="shared" si="57"/>
      </c>
      <c r="DY34" s="3">
        <f t="shared" si="57"/>
      </c>
      <c r="DZ34" s="3">
        <f t="shared" si="57"/>
      </c>
      <c r="EA34" s="3">
        <f t="shared" si="57"/>
      </c>
      <c r="EB34" s="3">
        <f t="shared" si="57"/>
      </c>
      <c r="EC34" s="3">
        <f t="shared" si="57"/>
      </c>
      <c r="ED34" s="3">
        <f t="shared" si="57"/>
      </c>
      <c r="EE34" s="3">
        <f t="shared" si="57"/>
      </c>
      <c r="EF34" s="3">
        <f t="shared" si="57"/>
      </c>
      <c r="EG34" s="3">
        <f t="shared" si="57"/>
      </c>
      <c r="EH34" s="3">
        <f t="shared" si="57"/>
      </c>
      <c r="EI34" s="3">
        <f t="shared" si="57"/>
      </c>
      <c r="EJ34" s="3">
        <f t="shared" si="57"/>
      </c>
      <c r="EK34" s="3">
        <f t="shared" si="57"/>
      </c>
      <c r="EL34" s="3">
        <f t="shared" si="57"/>
      </c>
      <c r="EM34" s="3">
        <f t="shared" si="58"/>
      </c>
      <c r="EN34" s="3">
        <f t="shared" si="58"/>
      </c>
      <c r="EO34" s="3">
        <f t="shared" si="58"/>
      </c>
      <c r="EP34" s="3">
        <f t="shared" si="58"/>
      </c>
      <c r="EQ34" s="3">
        <f t="shared" si="58"/>
      </c>
      <c r="ER34" s="3">
        <f t="shared" si="58"/>
      </c>
      <c r="ES34" s="3">
        <f t="shared" si="58"/>
      </c>
      <c r="ET34" s="3">
        <f t="shared" si="58"/>
      </c>
      <c r="EU34" s="3">
        <f t="shared" si="58"/>
      </c>
      <c r="EV34" s="3">
        <f t="shared" si="58"/>
      </c>
      <c r="EW34" s="3">
        <f t="shared" si="58"/>
      </c>
      <c r="EX34" s="3">
        <f t="shared" si="58"/>
      </c>
      <c r="EY34" s="3">
        <f t="shared" si="58"/>
      </c>
      <c r="EZ34" s="3">
        <f t="shared" si="58"/>
      </c>
      <c r="FA34" s="3">
        <f t="shared" si="58"/>
      </c>
      <c r="FB34" s="3">
        <f t="shared" si="58"/>
      </c>
      <c r="FC34" s="3">
        <f t="shared" si="59"/>
      </c>
      <c r="FD34" s="3">
        <f t="shared" si="59"/>
      </c>
      <c r="FE34" s="3">
        <f t="shared" si="59"/>
      </c>
      <c r="FF34" s="3">
        <f t="shared" si="59"/>
      </c>
      <c r="FG34" s="3">
        <f t="shared" si="59"/>
      </c>
      <c r="FH34" s="3">
        <f t="shared" si="59"/>
      </c>
      <c r="FI34" s="3">
        <f t="shared" si="59"/>
      </c>
      <c r="FJ34" s="3">
        <f t="shared" si="59"/>
      </c>
      <c r="FK34" s="3">
        <f t="shared" si="59"/>
      </c>
      <c r="FL34" s="3">
        <f t="shared" si="59"/>
      </c>
      <c r="FM34" s="3">
        <f t="shared" si="59"/>
      </c>
      <c r="FN34" s="3">
        <f t="shared" si="59"/>
      </c>
      <c r="FO34" s="3">
        <f t="shared" si="59"/>
      </c>
      <c r="FP34" s="53"/>
    </row>
    <row r="35" spans="1:172" ht="13.5" customHeight="1" outlineLevel="1">
      <c r="A35" s="36" t="s">
        <v>30</v>
      </c>
      <c r="B35" s="15" t="s">
        <v>90</v>
      </c>
      <c r="C35" s="15"/>
      <c r="D35" s="17"/>
      <c r="E35" s="17"/>
      <c r="F35" s="9">
        <f t="shared" si="6"/>
      </c>
      <c r="G35" s="20"/>
      <c r="H35" s="20"/>
      <c r="I35" s="2">
        <f t="shared" si="7"/>
      </c>
      <c r="J35" s="2">
        <f t="shared" si="46"/>
      </c>
      <c r="K35" s="2">
        <f t="shared" si="32"/>
      </c>
      <c r="L35" s="17"/>
      <c r="M35" s="17"/>
      <c r="N35" s="49"/>
      <c r="O35" s="55">
        <f t="shared" si="50"/>
      </c>
      <c r="P35" s="3">
        <f t="shared" si="50"/>
      </c>
      <c r="Q35" s="3">
        <f t="shared" si="50"/>
      </c>
      <c r="R35" s="3">
        <f t="shared" si="50"/>
      </c>
      <c r="S35" s="3">
        <f t="shared" si="50"/>
      </c>
      <c r="T35" s="3">
        <f t="shared" si="50"/>
      </c>
      <c r="U35" s="3">
        <f t="shared" si="50"/>
      </c>
      <c r="V35" s="3">
        <f t="shared" si="50"/>
      </c>
      <c r="W35" s="3">
        <f t="shared" si="50"/>
      </c>
      <c r="X35" s="3">
        <f t="shared" si="50"/>
      </c>
      <c r="Y35" s="3">
        <f t="shared" si="50"/>
      </c>
      <c r="Z35" s="3">
        <f t="shared" si="50"/>
      </c>
      <c r="AA35" s="3">
        <f t="shared" si="50"/>
      </c>
      <c r="AB35" s="3">
        <f t="shared" si="50"/>
      </c>
      <c r="AC35" s="3">
        <f t="shared" si="50"/>
      </c>
      <c r="AD35" s="3">
        <f t="shared" si="50"/>
      </c>
      <c r="AE35" s="3">
        <f t="shared" si="51"/>
      </c>
      <c r="AF35" s="3">
        <f t="shared" si="51"/>
      </c>
      <c r="AG35" s="3">
        <f t="shared" si="51"/>
      </c>
      <c r="AH35" s="3">
        <f t="shared" si="51"/>
      </c>
      <c r="AI35" s="3">
        <f t="shared" si="51"/>
      </c>
      <c r="AJ35" s="3">
        <f t="shared" si="51"/>
      </c>
      <c r="AK35" s="3">
        <f t="shared" si="51"/>
      </c>
      <c r="AL35" s="3">
        <f t="shared" si="51"/>
      </c>
      <c r="AM35" s="3">
        <f t="shared" si="51"/>
      </c>
      <c r="AN35" s="3">
        <f t="shared" si="51"/>
      </c>
      <c r="AO35" s="3">
        <f t="shared" si="51"/>
      </c>
      <c r="AP35" s="3">
        <f t="shared" si="51"/>
      </c>
      <c r="AQ35" s="3">
        <f t="shared" si="51"/>
      </c>
      <c r="AR35" s="3">
        <f t="shared" si="51"/>
      </c>
      <c r="AS35" s="3">
        <f t="shared" si="51"/>
      </c>
      <c r="AT35" s="3">
        <f t="shared" si="51"/>
      </c>
      <c r="AU35" s="3">
        <f t="shared" si="52"/>
      </c>
      <c r="AV35" s="3">
        <f t="shared" si="52"/>
      </c>
      <c r="AW35" s="3">
        <f t="shared" si="52"/>
      </c>
      <c r="AX35" s="3">
        <f t="shared" si="52"/>
      </c>
      <c r="AY35" s="3">
        <f t="shared" si="52"/>
      </c>
      <c r="AZ35" s="3">
        <f t="shared" si="52"/>
      </c>
      <c r="BA35" s="3">
        <f t="shared" si="52"/>
      </c>
      <c r="BB35" s="3">
        <f t="shared" si="52"/>
      </c>
      <c r="BC35" s="3">
        <f t="shared" si="52"/>
      </c>
      <c r="BD35" s="3">
        <f t="shared" si="52"/>
      </c>
      <c r="BE35" s="3">
        <f t="shared" si="52"/>
      </c>
      <c r="BF35" s="3">
        <f t="shared" si="52"/>
      </c>
      <c r="BG35" s="3">
        <f t="shared" si="52"/>
      </c>
      <c r="BH35" s="3">
        <f t="shared" si="52"/>
      </c>
      <c r="BI35" s="3">
        <f t="shared" si="52"/>
      </c>
      <c r="BJ35" s="3">
        <f t="shared" si="52"/>
      </c>
      <c r="BK35" s="3">
        <f t="shared" si="53"/>
      </c>
      <c r="BL35" s="3">
        <f t="shared" si="53"/>
      </c>
      <c r="BM35" s="3">
        <f t="shared" si="53"/>
      </c>
      <c r="BN35" s="3">
        <f t="shared" si="53"/>
      </c>
      <c r="BO35" s="3">
        <f t="shared" si="53"/>
      </c>
      <c r="BP35" s="3">
        <f t="shared" si="53"/>
      </c>
      <c r="BQ35" s="3">
        <f t="shared" si="53"/>
      </c>
      <c r="BR35" s="3">
        <f t="shared" si="53"/>
      </c>
      <c r="BS35" s="3">
        <f t="shared" si="53"/>
      </c>
      <c r="BT35" s="3">
        <f t="shared" si="53"/>
      </c>
      <c r="BU35" s="3">
        <f t="shared" si="53"/>
      </c>
      <c r="BV35" s="3">
        <f t="shared" si="53"/>
      </c>
      <c r="BW35" s="3">
        <f t="shared" si="53"/>
      </c>
      <c r="BX35" s="3">
        <f t="shared" si="53"/>
      </c>
      <c r="BY35" s="3">
        <f t="shared" si="53"/>
      </c>
      <c r="BZ35" s="3">
        <f t="shared" si="53"/>
      </c>
      <c r="CA35" s="3">
        <f t="shared" si="54"/>
      </c>
      <c r="CB35" s="3">
        <f t="shared" si="54"/>
      </c>
      <c r="CC35" s="3">
        <f t="shared" si="54"/>
      </c>
      <c r="CD35" s="3">
        <f t="shared" si="54"/>
      </c>
      <c r="CE35" s="3">
        <f t="shared" si="54"/>
      </c>
      <c r="CF35" s="3">
        <f t="shared" si="54"/>
      </c>
      <c r="CG35" s="3">
        <f t="shared" si="54"/>
      </c>
      <c r="CH35" s="3">
        <f t="shared" si="54"/>
      </c>
      <c r="CI35" s="3">
        <f t="shared" si="54"/>
      </c>
      <c r="CJ35" s="3">
        <f t="shared" si="54"/>
      </c>
      <c r="CK35" s="3">
        <f t="shared" si="54"/>
      </c>
      <c r="CL35" s="3">
        <f t="shared" si="54"/>
      </c>
      <c r="CM35" s="3">
        <f t="shared" si="54"/>
      </c>
      <c r="CN35" s="3">
        <f t="shared" si="54"/>
      </c>
      <c r="CO35" s="3">
        <f t="shared" si="54"/>
      </c>
      <c r="CP35" s="3">
        <f t="shared" si="54"/>
      </c>
      <c r="CQ35" s="3">
        <f t="shared" si="55"/>
      </c>
      <c r="CR35" s="3">
        <f t="shared" si="55"/>
      </c>
      <c r="CS35" s="3">
        <f t="shared" si="55"/>
      </c>
      <c r="CT35" s="3">
        <f t="shared" si="55"/>
      </c>
      <c r="CU35" s="3">
        <f t="shared" si="55"/>
      </c>
      <c r="CV35" s="3">
        <f t="shared" si="55"/>
      </c>
      <c r="CW35" s="3">
        <f t="shared" si="55"/>
      </c>
      <c r="CX35" s="3">
        <f t="shared" si="55"/>
      </c>
      <c r="CY35" s="3">
        <f t="shared" si="55"/>
      </c>
      <c r="CZ35" s="3">
        <f t="shared" si="55"/>
      </c>
      <c r="DA35" s="3">
        <f t="shared" si="55"/>
      </c>
      <c r="DB35" s="3">
        <f t="shared" si="55"/>
      </c>
      <c r="DC35" s="3">
        <f t="shared" si="55"/>
      </c>
      <c r="DD35" s="3">
        <f t="shared" si="55"/>
      </c>
      <c r="DE35" s="3">
        <f t="shared" si="55"/>
      </c>
      <c r="DF35" s="3">
        <f t="shared" si="55"/>
      </c>
      <c r="DG35" s="3">
        <f t="shared" si="56"/>
      </c>
      <c r="DH35" s="3">
        <f t="shared" si="56"/>
      </c>
      <c r="DI35" s="3">
        <f t="shared" si="56"/>
      </c>
      <c r="DJ35" s="3">
        <f t="shared" si="56"/>
      </c>
      <c r="DK35" s="3">
        <f t="shared" si="56"/>
      </c>
      <c r="DL35" s="3">
        <f t="shared" si="56"/>
      </c>
      <c r="DM35" s="3">
        <f t="shared" si="56"/>
      </c>
      <c r="DN35" s="3">
        <f t="shared" si="56"/>
      </c>
      <c r="DO35" s="3">
        <f t="shared" si="56"/>
      </c>
      <c r="DP35" s="3">
        <f t="shared" si="56"/>
      </c>
      <c r="DQ35" s="3">
        <f t="shared" si="56"/>
      </c>
      <c r="DR35" s="3">
        <f t="shared" si="56"/>
      </c>
      <c r="DS35" s="3">
        <f t="shared" si="56"/>
      </c>
      <c r="DT35" s="3">
        <f t="shared" si="56"/>
      </c>
      <c r="DU35" s="3">
        <f t="shared" si="56"/>
      </c>
      <c r="DV35" s="3">
        <f t="shared" si="56"/>
      </c>
      <c r="DW35" s="3">
        <f t="shared" si="57"/>
      </c>
      <c r="DX35" s="3">
        <f t="shared" si="57"/>
      </c>
      <c r="DY35" s="3">
        <f t="shared" si="57"/>
      </c>
      <c r="DZ35" s="3">
        <f t="shared" si="57"/>
      </c>
      <c r="EA35" s="3">
        <f t="shared" si="57"/>
      </c>
      <c r="EB35" s="3">
        <f t="shared" si="57"/>
      </c>
      <c r="EC35" s="3">
        <f t="shared" si="57"/>
      </c>
      <c r="ED35" s="3">
        <f t="shared" si="57"/>
      </c>
      <c r="EE35" s="3">
        <f t="shared" si="57"/>
      </c>
      <c r="EF35" s="3">
        <f t="shared" si="57"/>
      </c>
      <c r="EG35" s="3">
        <f t="shared" si="57"/>
      </c>
      <c r="EH35" s="3">
        <f t="shared" si="57"/>
      </c>
      <c r="EI35" s="3">
        <f t="shared" si="57"/>
      </c>
      <c r="EJ35" s="3">
        <f t="shared" si="57"/>
      </c>
      <c r="EK35" s="3">
        <f t="shared" si="57"/>
      </c>
      <c r="EL35" s="3">
        <f t="shared" si="57"/>
      </c>
      <c r="EM35" s="3">
        <f t="shared" si="58"/>
      </c>
      <c r="EN35" s="3">
        <f t="shared" si="58"/>
      </c>
      <c r="EO35" s="3">
        <f t="shared" si="58"/>
      </c>
      <c r="EP35" s="3">
        <f t="shared" si="58"/>
      </c>
      <c r="EQ35" s="3">
        <f t="shared" si="58"/>
      </c>
      <c r="ER35" s="3">
        <f t="shared" si="58"/>
      </c>
      <c r="ES35" s="3">
        <f t="shared" si="58"/>
      </c>
      <c r="ET35" s="3">
        <f t="shared" si="58"/>
      </c>
      <c r="EU35" s="3">
        <f t="shared" si="58"/>
      </c>
      <c r="EV35" s="3">
        <f t="shared" si="58"/>
      </c>
      <c r="EW35" s="3">
        <f t="shared" si="58"/>
      </c>
      <c r="EX35" s="3">
        <f t="shared" si="58"/>
      </c>
      <c r="EY35" s="3">
        <f t="shared" si="58"/>
      </c>
      <c r="EZ35" s="3">
        <f t="shared" si="58"/>
      </c>
      <c r="FA35" s="3">
        <f t="shared" si="58"/>
      </c>
      <c r="FB35" s="3">
        <f t="shared" si="58"/>
      </c>
      <c r="FC35" s="3">
        <f t="shared" si="59"/>
      </c>
      <c r="FD35" s="3">
        <f t="shared" si="59"/>
      </c>
      <c r="FE35" s="3">
        <f t="shared" si="59"/>
      </c>
      <c r="FF35" s="3">
        <f t="shared" si="59"/>
      </c>
      <c r="FG35" s="3">
        <f t="shared" si="59"/>
      </c>
      <c r="FH35" s="3">
        <f t="shared" si="59"/>
      </c>
      <c r="FI35" s="3">
        <f t="shared" si="59"/>
      </c>
      <c r="FJ35" s="3">
        <f t="shared" si="59"/>
      </c>
      <c r="FK35" s="3">
        <f t="shared" si="59"/>
      </c>
      <c r="FL35" s="3">
        <f t="shared" si="59"/>
      </c>
      <c r="FM35" s="3">
        <f t="shared" si="59"/>
      </c>
      <c r="FN35" s="3">
        <f t="shared" si="59"/>
      </c>
      <c r="FO35" s="3">
        <f t="shared" si="59"/>
      </c>
      <c r="FP35" s="53"/>
    </row>
    <row r="36" spans="1:172" ht="13.5" customHeight="1" outlineLevel="1">
      <c r="A36" s="36" t="s">
        <v>31</v>
      </c>
      <c r="B36" s="15" t="s">
        <v>91</v>
      </c>
      <c r="C36" s="15"/>
      <c r="D36" s="17"/>
      <c r="E36" s="17"/>
      <c r="F36" s="9">
        <f t="shared" si="6"/>
      </c>
      <c r="G36" s="20"/>
      <c r="H36" s="20"/>
      <c r="I36" s="2">
        <f t="shared" si="7"/>
      </c>
      <c r="J36" s="2">
        <f t="shared" si="46"/>
      </c>
      <c r="K36" s="2">
        <f t="shared" si="32"/>
      </c>
      <c r="L36" s="17"/>
      <c r="M36" s="17"/>
      <c r="N36" s="49"/>
      <c r="O36" s="55">
        <f t="shared" si="50"/>
      </c>
      <c r="P36" s="3">
        <f t="shared" si="50"/>
      </c>
      <c r="Q36" s="3">
        <f t="shared" si="50"/>
      </c>
      <c r="R36" s="3">
        <f t="shared" si="50"/>
      </c>
      <c r="S36" s="3">
        <f t="shared" si="50"/>
      </c>
      <c r="T36" s="3">
        <f t="shared" si="50"/>
      </c>
      <c r="U36" s="3">
        <f t="shared" si="50"/>
      </c>
      <c r="V36" s="3">
        <f t="shared" si="50"/>
      </c>
      <c r="W36" s="3">
        <f t="shared" si="50"/>
      </c>
      <c r="X36" s="3">
        <f t="shared" si="50"/>
      </c>
      <c r="Y36" s="3">
        <f t="shared" si="50"/>
      </c>
      <c r="Z36" s="3">
        <f t="shared" si="50"/>
      </c>
      <c r="AA36" s="3">
        <f t="shared" si="50"/>
      </c>
      <c r="AB36" s="3">
        <f t="shared" si="50"/>
      </c>
      <c r="AC36" s="3">
        <f t="shared" si="50"/>
      </c>
      <c r="AD36" s="3">
        <f t="shared" si="50"/>
      </c>
      <c r="AE36" s="3">
        <f t="shared" si="51"/>
      </c>
      <c r="AF36" s="3">
        <f t="shared" si="51"/>
      </c>
      <c r="AG36" s="3">
        <f t="shared" si="51"/>
      </c>
      <c r="AH36" s="3">
        <f t="shared" si="51"/>
      </c>
      <c r="AI36" s="3">
        <f t="shared" si="51"/>
      </c>
      <c r="AJ36" s="3">
        <f t="shared" si="51"/>
      </c>
      <c r="AK36" s="3">
        <f t="shared" si="51"/>
      </c>
      <c r="AL36" s="3">
        <f t="shared" si="51"/>
      </c>
      <c r="AM36" s="3">
        <f t="shared" si="51"/>
      </c>
      <c r="AN36" s="3">
        <f t="shared" si="51"/>
      </c>
      <c r="AO36" s="3">
        <f t="shared" si="51"/>
      </c>
      <c r="AP36" s="3">
        <f t="shared" si="51"/>
      </c>
      <c r="AQ36" s="3">
        <f t="shared" si="51"/>
      </c>
      <c r="AR36" s="3">
        <f t="shared" si="51"/>
      </c>
      <c r="AS36" s="3">
        <f t="shared" si="51"/>
      </c>
      <c r="AT36" s="3">
        <f t="shared" si="51"/>
      </c>
      <c r="AU36" s="3">
        <f t="shared" si="52"/>
      </c>
      <c r="AV36" s="3">
        <f t="shared" si="52"/>
      </c>
      <c r="AW36" s="3">
        <f t="shared" si="52"/>
      </c>
      <c r="AX36" s="3">
        <f t="shared" si="52"/>
      </c>
      <c r="AY36" s="3">
        <f t="shared" si="52"/>
      </c>
      <c r="AZ36" s="3">
        <f t="shared" si="52"/>
      </c>
      <c r="BA36" s="3">
        <f t="shared" si="52"/>
      </c>
      <c r="BB36" s="3">
        <f t="shared" si="52"/>
      </c>
      <c r="BC36" s="3">
        <f t="shared" si="52"/>
      </c>
      <c r="BD36" s="3">
        <f t="shared" si="52"/>
      </c>
      <c r="BE36" s="3">
        <f t="shared" si="52"/>
      </c>
      <c r="BF36" s="3">
        <f t="shared" si="52"/>
      </c>
      <c r="BG36" s="3">
        <f t="shared" si="52"/>
      </c>
      <c r="BH36" s="3">
        <f t="shared" si="52"/>
      </c>
      <c r="BI36" s="3">
        <f t="shared" si="52"/>
      </c>
      <c r="BJ36" s="3">
        <f t="shared" si="52"/>
      </c>
      <c r="BK36" s="3">
        <f t="shared" si="53"/>
      </c>
      <c r="BL36" s="3">
        <f t="shared" si="53"/>
      </c>
      <c r="BM36" s="3">
        <f t="shared" si="53"/>
      </c>
      <c r="BN36" s="3">
        <f t="shared" si="53"/>
      </c>
      <c r="BO36" s="3">
        <f t="shared" si="53"/>
      </c>
      <c r="BP36" s="3">
        <f t="shared" si="53"/>
      </c>
      <c r="BQ36" s="3">
        <f t="shared" si="53"/>
      </c>
      <c r="BR36" s="3">
        <f t="shared" si="53"/>
      </c>
      <c r="BS36" s="3">
        <f t="shared" si="53"/>
      </c>
      <c r="BT36" s="3">
        <f t="shared" si="53"/>
      </c>
      <c r="BU36" s="3">
        <f t="shared" si="53"/>
      </c>
      <c r="BV36" s="3">
        <f t="shared" si="53"/>
      </c>
      <c r="BW36" s="3">
        <f t="shared" si="53"/>
      </c>
      <c r="BX36" s="3">
        <f t="shared" si="53"/>
      </c>
      <c r="BY36" s="3">
        <f t="shared" si="53"/>
      </c>
      <c r="BZ36" s="3">
        <f t="shared" si="53"/>
      </c>
      <c r="CA36" s="3">
        <f t="shared" si="54"/>
      </c>
      <c r="CB36" s="3">
        <f t="shared" si="54"/>
      </c>
      <c r="CC36" s="3">
        <f t="shared" si="54"/>
      </c>
      <c r="CD36" s="3">
        <f t="shared" si="54"/>
      </c>
      <c r="CE36" s="3">
        <f t="shared" si="54"/>
      </c>
      <c r="CF36" s="3">
        <f t="shared" si="54"/>
      </c>
      <c r="CG36" s="3">
        <f t="shared" si="54"/>
      </c>
      <c r="CH36" s="3">
        <f t="shared" si="54"/>
      </c>
      <c r="CI36" s="3">
        <f t="shared" si="54"/>
      </c>
      <c r="CJ36" s="3">
        <f t="shared" si="54"/>
      </c>
      <c r="CK36" s="3">
        <f t="shared" si="54"/>
      </c>
      <c r="CL36" s="3">
        <f t="shared" si="54"/>
      </c>
      <c r="CM36" s="3">
        <f t="shared" si="54"/>
      </c>
      <c r="CN36" s="3">
        <f t="shared" si="54"/>
      </c>
      <c r="CO36" s="3">
        <f t="shared" si="54"/>
      </c>
      <c r="CP36" s="3">
        <f t="shared" si="54"/>
      </c>
      <c r="CQ36" s="3">
        <f t="shared" si="55"/>
      </c>
      <c r="CR36" s="3">
        <f t="shared" si="55"/>
      </c>
      <c r="CS36" s="3">
        <f t="shared" si="55"/>
      </c>
      <c r="CT36" s="3">
        <f t="shared" si="55"/>
      </c>
      <c r="CU36" s="3">
        <f t="shared" si="55"/>
      </c>
      <c r="CV36" s="3">
        <f t="shared" si="55"/>
      </c>
      <c r="CW36" s="3">
        <f t="shared" si="55"/>
      </c>
      <c r="CX36" s="3">
        <f t="shared" si="55"/>
      </c>
      <c r="CY36" s="3">
        <f t="shared" si="55"/>
      </c>
      <c r="CZ36" s="3">
        <f t="shared" si="55"/>
      </c>
      <c r="DA36" s="3">
        <f t="shared" si="55"/>
      </c>
      <c r="DB36" s="3">
        <f t="shared" si="55"/>
      </c>
      <c r="DC36" s="3">
        <f t="shared" si="55"/>
      </c>
      <c r="DD36" s="3">
        <f t="shared" si="55"/>
      </c>
      <c r="DE36" s="3">
        <f t="shared" si="55"/>
      </c>
      <c r="DF36" s="3">
        <f t="shared" si="55"/>
      </c>
      <c r="DG36" s="3">
        <f t="shared" si="56"/>
      </c>
      <c r="DH36" s="3">
        <f t="shared" si="56"/>
      </c>
      <c r="DI36" s="3">
        <f t="shared" si="56"/>
      </c>
      <c r="DJ36" s="3">
        <f t="shared" si="56"/>
      </c>
      <c r="DK36" s="3">
        <f t="shared" si="56"/>
      </c>
      <c r="DL36" s="3">
        <f t="shared" si="56"/>
      </c>
      <c r="DM36" s="3">
        <f t="shared" si="56"/>
      </c>
      <c r="DN36" s="3">
        <f t="shared" si="56"/>
      </c>
      <c r="DO36" s="3">
        <f t="shared" si="56"/>
      </c>
      <c r="DP36" s="3">
        <f t="shared" si="56"/>
      </c>
      <c r="DQ36" s="3">
        <f t="shared" si="56"/>
      </c>
      <c r="DR36" s="3">
        <f t="shared" si="56"/>
      </c>
      <c r="DS36" s="3">
        <f t="shared" si="56"/>
      </c>
      <c r="DT36" s="3">
        <f t="shared" si="56"/>
      </c>
      <c r="DU36" s="3">
        <f t="shared" si="56"/>
      </c>
      <c r="DV36" s="3">
        <f t="shared" si="56"/>
      </c>
      <c r="DW36" s="3">
        <f t="shared" si="57"/>
      </c>
      <c r="DX36" s="3">
        <f t="shared" si="57"/>
      </c>
      <c r="DY36" s="3">
        <f t="shared" si="57"/>
      </c>
      <c r="DZ36" s="3">
        <f t="shared" si="57"/>
      </c>
      <c r="EA36" s="3">
        <f t="shared" si="57"/>
      </c>
      <c r="EB36" s="3">
        <f t="shared" si="57"/>
      </c>
      <c r="EC36" s="3">
        <f t="shared" si="57"/>
      </c>
      <c r="ED36" s="3">
        <f t="shared" si="57"/>
      </c>
      <c r="EE36" s="3">
        <f t="shared" si="57"/>
      </c>
      <c r="EF36" s="3">
        <f t="shared" si="57"/>
      </c>
      <c r="EG36" s="3">
        <f t="shared" si="57"/>
      </c>
      <c r="EH36" s="3">
        <f t="shared" si="57"/>
      </c>
      <c r="EI36" s="3">
        <f t="shared" si="57"/>
      </c>
      <c r="EJ36" s="3">
        <f t="shared" si="57"/>
      </c>
      <c r="EK36" s="3">
        <f t="shared" si="57"/>
      </c>
      <c r="EL36" s="3">
        <f t="shared" si="57"/>
      </c>
      <c r="EM36" s="3">
        <f t="shared" si="58"/>
      </c>
      <c r="EN36" s="3">
        <f t="shared" si="58"/>
      </c>
      <c r="EO36" s="3">
        <f t="shared" si="58"/>
      </c>
      <c r="EP36" s="3">
        <f t="shared" si="58"/>
      </c>
      <c r="EQ36" s="3">
        <f t="shared" si="58"/>
      </c>
      <c r="ER36" s="3">
        <f t="shared" si="58"/>
      </c>
      <c r="ES36" s="3">
        <f t="shared" si="58"/>
      </c>
      <c r="ET36" s="3">
        <f t="shared" si="58"/>
      </c>
      <c r="EU36" s="3">
        <f t="shared" si="58"/>
      </c>
      <c r="EV36" s="3">
        <f t="shared" si="58"/>
      </c>
      <c r="EW36" s="3">
        <f t="shared" si="58"/>
      </c>
      <c r="EX36" s="3">
        <f t="shared" si="58"/>
      </c>
      <c r="EY36" s="3">
        <f t="shared" si="58"/>
      </c>
      <c r="EZ36" s="3">
        <f t="shared" si="58"/>
      </c>
      <c r="FA36" s="3">
        <f t="shared" si="58"/>
      </c>
      <c r="FB36" s="3">
        <f t="shared" si="58"/>
      </c>
      <c r="FC36" s="3">
        <f t="shared" si="59"/>
      </c>
      <c r="FD36" s="3">
        <f t="shared" si="59"/>
      </c>
      <c r="FE36" s="3">
        <f t="shared" si="59"/>
      </c>
      <c r="FF36" s="3">
        <f t="shared" si="59"/>
      </c>
      <c r="FG36" s="3">
        <f t="shared" si="59"/>
      </c>
      <c r="FH36" s="3">
        <f t="shared" si="59"/>
      </c>
      <c r="FI36" s="3">
        <f t="shared" si="59"/>
      </c>
      <c r="FJ36" s="3">
        <f t="shared" si="59"/>
      </c>
      <c r="FK36" s="3">
        <f t="shared" si="59"/>
      </c>
      <c r="FL36" s="3">
        <f t="shared" si="59"/>
      </c>
      <c r="FM36" s="3">
        <f t="shared" si="59"/>
      </c>
      <c r="FN36" s="3">
        <f t="shared" si="59"/>
      </c>
      <c r="FO36" s="3">
        <f t="shared" si="59"/>
      </c>
      <c r="FP36" s="53"/>
    </row>
    <row r="37" spans="1:172" ht="13.5" customHeight="1" outlineLevel="1">
      <c r="A37" s="36" t="s">
        <v>32</v>
      </c>
      <c r="B37" s="15" t="s">
        <v>92</v>
      </c>
      <c r="C37" s="15"/>
      <c r="D37" s="17"/>
      <c r="E37" s="17"/>
      <c r="F37" s="9">
        <f aca="true" t="shared" si="60" ref="F37:F68">IF(OR(D37="",E37=""),"",NETWORKDAYS(D37,E37))</f>
      </c>
      <c r="G37" s="20"/>
      <c r="H37" s="20"/>
      <c r="I37" s="2">
        <f aca="true" t="shared" si="61" ref="I37:I68">IF(OR(G37="",H37=""),"",NETWORKDAYS(G37,H37))</f>
      </c>
      <c r="J37" s="2">
        <f t="shared" si="46"/>
      </c>
      <c r="K37" s="2">
        <f t="shared" si="32"/>
      </c>
      <c r="L37" s="17"/>
      <c r="M37" s="17"/>
      <c r="N37" s="49"/>
      <c r="O37" s="55">
        <f t="shared" si="50"/>
      </c>
      <c r="P37" s="3">
        <f t="shared" si="50"/>
      </c>
      <c r="Q37" s="3">
        <f t="shared" si="50"/>
      </c>
      <c r="R37" s="3">
        <f t="shared" si="50"/>
      </c>
      <c r="S37" s="3">
        <f t="shared" si="50"/>
      </c>
      <c r="T37" s="3">
        <f t="shared" si="50"/>
      </c>
      <c r="U37" s="3">
        <f t="shared" si="50"/>
      </c>
      <c r="V37" s="3">
        <f t="shared" si="50"/>
      </c>
      <c r="W37" s="3">
        <f t="shared" si="50"/>
      </c>
      <c r="X37" s="3">
        <f t="shared" si="50"/>
      </c>
      <c r="Y37" s="3">
        <f t="shared" si="50"/>
      </c>
      <c r="Z37" s="3">
        <f t="shared" si="50"/>
      </c>
      <c r="AA37" s="3">
        <f t="shared" si="50"/>
      </c>
      <c r="AB37" s="3">
        <f t="shared" si="50"/>
      </c>
      <c r="AC37" s="3">
        <f t="shared" si="50"/>
      </c>
      <c r="AD37" s="3">
        <f t="shared" si="50"/>
      </c>
      <c r="AE37" s="3">
        <f t="shared" si="51"/>
      </c>
      <c r="AF37" s="3">
        <f t="shared" si="51"/>
      </c>
      <c r="AG37" s="3">
        <f t="shared" si="51"/>
      </c>
      <c r="AH37" s="3">
        <f t="shared" si="51"/>
      </c>
      <c r="AI37" s="3">
        <f t="shared" si="51"/>
      </c>
      <c r="AJ37" s="3">
        <f t="shared" si="51"/>
      </c>
      <c r="AK37" s="3">
        <f t="shared" si="51"/>
      </c>
      <c r="AL37" s="3">
        <f t="shared" si="51"/>
      </c>
      <c r="AM37" s="3">
        <f t="shared" si="51"/>
      </c>
      <c r="AN37" s="3">
        <f t="shared" si="51"/>
      </c>
      <c r="AO37" s="3">
        <f t="shared" si="51"/>
      </c>
      <c r="AP37" s="3">
        <f t="shared" si="51"/>
      </c>
      <c r="AQ37" s="3">
        <f t="shared" si="51"/>
      </c>
      <c r="AR37" s="3">
        <f t="shared" si="51"/>
      </c>
      <c r="AS37" s="3">
        <f t="shared" si="51"/>
      </c>
      <c r="AT37" s="3">
        <f t="shared" si="51"/>
      </c>
      <c r="AU37" s="3">
        <f t="shared" si="52"/>
      </c>
      <c r="AV37" s="3">
        <f t="shared" si="52"/>
      </c>
      <c r="AW37" s="3">
        <f t="shared" si="52"/>
      </c>
      <c r="AX37" s="3">
        <f t="shared" si="52"/>
      </c>
      <c r="AY37" s="3">
        <f t="shared" si="52"/>
      </c>
      <c r="AZ37" s="3">
        <f t="shared" si="52"/>
      </c>
      <c r="BA37" s="3">
        <f t="shared" si="52"/>
      </c>
      <c r="BB37" s="3">
        <f t="shared" si="52"/>
      </c>
      <c r="BC37" s="3">
        <f t="shared" si="52"/>
      </c>
      <c r="BD37" s="3">
        <f t="shared" si="52"/>
      </c>
      <c r="BE37" s="3">
        <f t="shared" si="52"/>
      </c>
      <c r="BF37" s="3">
        <f t="shared" si="52"/>
      </c>
      <c r="BG37" s="3">
        <f t="shared" si="52"/>
      </c>
      <c r="BH37" s="3">
        <f t="shared" si="52"/>
      </c>
      <c r="BI37" s="3">
        <f t="shared" si="52"/>
      </c>
      <c r="BJ37" s="3">
        <f t="shared" si="52"/>
      </c>
      <c r="BK37" s="3">
        <f t="shared" si="53"/>
      </c>
      <c r="BL37" s="3">
        <f t="shared" si="53"/>
      </c>
      <c r="BM37" s="3">
        <f t="shared" si="53"/>
      </c>
      <c r="BN37" s="3">
        <f t="shared" si="53"/>
      </c>
      <c r="BO37" s="3">
        <f t="shared" si="53"/>
      </c>
      <c r="BP37" s="3">
        <f t="shared" si="53"/>
      </c>
      <c r="BQ37" s="3">
        <f t="shared" si="53"/>
      </c>
      <c r="BR37" s="3">
        <f t="shared" si="53"/>
      </c>
      <c r="BS37" s="3">
        <f t="shared" si="53"/>
      </c>
      <c r="BT37" s="3">
        <f t="shared" si="53"/>
      </c>
      <c r="BU37" s="3">
        <f t="shared" si="53"/>
      </c>
      <c r="BV37" s="3">
        <f t="shared" si="53"/>
      </c>
      <c r="BW37" s="3">
        <f t="shared" si="53"/>
      </c>
      <c r="BX37" s="3">
        <f t="shared" si="53"/>
      </c>
      <c r="BY37" s="3">
        <f t="shared" si="53"/>
      </c>
      <c r="BZ37" s="3">
        <f t="shared" si="53"/>
      </c>
      <c r="CA37" s="3">
        <f t="shared" si="54"/>
      </c>
      <c r="CB37" s="3">
        <f t="shared" si="54"/>
      </c>
      <c r="CC37" s="3">
        <f t="shared" si="54"/>
      </c>
      <c r="CD37" s="3">
        <f t="shared" si="54"/>
      </c>
      <c r="CE37" s="3">
        <f t="shared" si="54"/>
      </c>
      <c r="CF37" s="3">
        <f t="shared" si="54"/>
      </c>
      <c r="CG37" s="3">
        <f t="shared" si="54"/>
      </c>
      <c r="CH37" s="3">
        <f t="shared" si="54"/>
      </c>
      <c r="CI37" s="3">
        <f t="shared" si="54"/>
      </c>
      <c r="CJ37" s="3">
        <f t="shared" si="54"/>
      </c>
      <c r="CK37" s="3">
        <f t="shared" si="54"/>
      </c>
      <c r="CL37" s="3">
        <f t="shared" si="54"/>
      </c>
      <c r="CM37" s="3">
        <f t="shared" si="54"/>
      </c>
      <c r="CN37" s="3">
        <f t="shared" si="54"/>
      </c>
      <c r="CO37" s="3">
        <f t="shared" si="54"/>
      </c>
      <c r="CP37" s="3">
        <f t="shared" si="54"/>
      </c>
      <c r="CQ37" s="3">
        <f t="shared" si="55"/>
      </c>
      <c r="CR37" s="3">
        <f t="shared" si="55"/>
      </c>
      <c r="CS37" s="3">
        <f t="shared" si="55"/>
      </c>
      <c r="CT37" s="3">
        <f t="shared" si="55"/>
      </c>
      <c r="CU37" s="3">
        <f t="shared" si="55"/>
      </c>
      <c r="CV37" s="3">
        <f t="shared" si="55"/>
      </c>
      <c r="CW37" s="3">
        <f t="shared" si="55"/>
      </c>
      <c r="CX37" s="3">
        <f t="shared" si="55"/>
      </c>
      <c r="CY37" s="3">
        <f t="shared" si="55"/>
      </c>
      <c r="CZ37" s="3">
        <f t="shared" si="55"/>
      </c>
      <c r="DA37" s="3">
        <f t="shared" si="55"/>
      </c>
      <c r="DB37" s="3">
        <f t="shared" si="55"/>
      </c>
      <c r="DC37" s="3">
        <f t="shared" si="55"/>
      </c>
      <c r="DD37" s="3">
        <f t="shared" si="55"/>
      </c>
      <c r="DE37" s="3">
        <f t="shared" si="55"/>
      </c>
      <c r="DF37" s="3">
        <f t="shared" si="55"/>
      </c>
      <c r="DG37" s="3">
        <f t="shared" si="56"/>
      </c>
      <c r="DH37" s="3">
        <f t="shared" si="56"/>
      </c>
      <c r="DI37" s="3">
        <f t="shared" si="56"/>
      </c>
      <c r="DJ37" s="3">
        <f t="shared" si="56"/>
      </c>
      <c r="DK37" s="3">
        <f t="shared" si="56"/>
      </c>
      <c r="DL37" s="3">
        <f t="shared" si="56"/>
      </c>
      <c r="DM37" s="3">
        <f t="shared" si="56"/>
      </c>
      <c r="DN37" s="3">
        <f t="shared" si="56"/>
      </c>
      <c r="DO37" s="3">
        <f t="shared" si="56"/>
      </c>
      <c r="DP37" s="3">
        <f t="shared" si="56"/>
      </c>
      <c r="DQ37" s="3">
        <f t="shared" si="56"/>
      </c>
      <c r="DR37" s="3">
        <f t="shared" si="56"/>
      </c>
      <c r="DS37" s="3">
        <f t="shared" si="56"/>
      </c>
      <c r="DT37" s="3">
        <f t="shared" si="56"/>
      </c>
      <c r="DU37" s="3">
        <f t="shared" si="56"/>
      </c>
      <c r="DV37" s="3">
        <f t="shared" si="56"/>
      </c>
      <c r="DW37" s="3">
        <f t="shared" si="57"/>
      </c>
      <c r="DX37" s="3">
        <f t="shared" si="57"/>
      </c>
      <c r="DY37" s="3">
        <f t="shared" si="57"/>
      </c>
      <c r="DZ37" s="3">
        <f t="shared" si="57"/>
      </c>
      <c r="EA37" s="3">
        <f t="shared" si="57"/>
      </c>
      <c r="EB37" s="3">
        <f t="shared" si="57"/>
      </c>
      <c r="EC37" s="3">
        <f t="shared" si="57"/>
      </c>
      <c r="ED37" s="3">
        <f t="shared" si="57"/>
      </c>
      <c r="EE37" s="3">
        <f t="shared" si="57"/>
      </c>
      <c r="EF37" s="3">
        <f t="shared" si="57"/>
      </c>
      <c r="EG37" s="3">
        <f t="shared" si="57"/>
      </c>
      <c r="EH37" s="3">
        <f t="shared" si="57"/>
      </c>
      <c r="EI37" s="3">
        <f t="shared" si="57"/>
      </c>
      <c r="EJ37" s="3">
        <f t="shared" si="57"/>
      </c>
      <c r="EK37" s="3">
        <f t="shared" si="57"/>
      </c>
      <c r="EL37" s="3">
        <f t="shared" si="57"/>
      </c>
      <c r="EM37" s="3">
        <f t="shared" si="58"/>
      </c>
      <c r="EN37" s="3">
        <f t="shared" si="58"/>
      </c>
      <c r="EO37" s="3">
        <f t="shared" si="58"/>
      </c>
      <c r="EP37" s="3">
        <f t="shared" si="58"/>
      </c>
      <c r="EQ37" s="3">
        <f t="shared" si="58"/>
      </c>
      <c r="ER37" s="3">
        <f t="shared" si="58"/>
      </c>
      <c r="ES37" s="3">
        <f t="shared" si="58"/>
      </c>
      <c r="ET37" s="3">
        <f t="shared" si="58"/>
      </c>
      <c r="EU37" s="3">
        <f t="shared" si="58"/>
      </c>
      <c r="EV37" s="3">
        <f t="shared" si="58"/>
      </c>
      <c r="EW37" s="3">
        <f t="shared" si="58"/>
      </c>
      <c r="EX37" s="3">
        <f t="shared" si="58"/>
      </c>
      <c r="EY37" s="3">
        <f t="shared" si="58"/>
      </c>
      <c r="EZ37" s="3">
        <f t="shared" si="58"/>
      </c>
      <c r="FA37" s="3">
        <f t="shared" si="58"/>
      </c>
      <c r="FB37" s="3">
        <f t="shared" si="58"/>
      </c>
      <c r="FC37" s="3">
        <f t="shared" si="59"/>
      </c>
      <c r="FD37" s="3">
        <f t="shared" si="59"/>
      </c>
      <c r="FE37" s="3">
        <f t="shared" si="59"/>
      </c>
      <c r="FF37" s="3">
        <f t="shared" si="59"/>
      </c>
      <c r="FG37" s="3">
        <f t="shared" si="59"/>
      </c>
      <c r="FH37" s="3">
        <f t="shared" si="59"/>
      </c>
      <c r="FI37" s="3">
        <f t="shared" si="59"/>
      </c>
      <c r="FJ37" s="3">
        <f t="shared" si="59"/>
      </c>
      <c r="FK37" s="3">
        <f t="shared" si="59"/>
      </c>
      <c r="FL37" s="3">
        <f t="shared" si="59"/>
      </c>
      <c r="FM37" s="3">
        <f t="shared" si="59"/>
      </c>
      <c r="FN37" s="3">
        <f t="shared" si="59"/>
      </c>
      <c r="FO37" s="3">
        <f t="shared" si="59"/>
      </c>
      <c r="FP37" s="53"/>
    </row>
    <row r="38" spans="1:172" ht="13.5" customHeight="1" outlineLevel="1">
      <c r="A38" s="36" t="s">
        <v>33</v>
      </c>
      <c r="B38" s="15" t="s">
        <v>93</v>
      </c>
      <c r="C38" s="15"/>
      <c r="D38" s="17"/>
      <c r="E38" s="17"/>
      <c r="F38" s="9">
        <f t="shared" si="60"/>
      </c>
      <c r="G38" s="20"/>
      <c r="H38" s="20"/>
      <c r="I38" s="2">
        <f t="shared" si="61"/>
      </c>
      <c r="J38" s="2">
        <f t="shared" si="46"/>
      </c>
      <c r="K38" s="2">
        <f t="shared" si="32"/>
      </c>
      <c r="L38" s="17"/>
      <c r="M38" s="17"/>
      <c r="N38" s="49"/>
      <c r="O38" s="55">
        <f t="shared" si="50"/>
      </c>
      <c r="P38" s="3">
        <f t="shared" si="50"/>
      </c>
      <c r="Q38" s="3">
        <f t="shared" si="50"/>
      </c>
      <c r="R38" s="3">
        <f t="shared" si="50"/>
      </c>
      <c r="S38" s="3">
        <f t="shared" si="50"/>
      </c>
      <c r="T38" s="3">
        <f t="shared" si="50"/>
      </c>
      <c r="U38" s="3">
        <f t="shared" si="50"/>
      </c>
      <c r="V38" s="3">
        <f t="shared" si="50"/>
      </c>
      <c r="W38" s="3">
        <f t="shared" si="50"/>
      </c>
      <c r="X38" s="3">
        <f t="shared" si="50"/>
      </c>
      <c r="Y38" s="3">
        <f t="shared" si="50"/>
      </c>
      <c r="Z38" s="3">
        <f t="shared" si="50"/>
      </c>
      <c r="AA38" s="3">
        <f t="shared" si="50"/>
      </c>
      <c r="AB38" s="3">
        <f t="shared" si="50"/>
      </c>
      <c r="AC38" s="3">
        <f t="shared" si="50"/>
      </c>
      <c r="AD38" s="3">
        <f t="shared" si="50"/>
      </c>
      <c r="AE38" s="3">
        <f t="shared" si="51"/>
      </c>
      <c r="AF38" s="3">
        <f t="shared" si="51"/>
      </c>
      <c r="AG38" s="3">
        <f t="shared" si="51"/>
      </c>
      <c r="AH38" s="3">
        <f t="shared" si="51"/>
      </c>
      <c r="AI38" s="3">
        <f t="shared" si="51"/>
      </c>
      <c r="AJ38" s="3">
        <f t="shared" si="51"/>
      </c>
      <c r="AK38" s="3">
        <f t="shared" si="51"/>
      </c>
      <c r="AL38" s="3">
        <f t="shared" si="51"/>
      </c>
      <c r="AM38" s="3">
        <f t="shared" si="51"/>
      </c>
      <c r="AN38" s="3">
        <f t="shared" si="51"/>
      </c>
      <c r="AO38" s="3">
        <f t="shared" si="51"/>
      </c>
      <c r="AP38" s="3">
        <f t="shared" si="51"/>
      </c>
      <c r="AQ38" s="3">
        <f t="shared" si="51"/>
      </c>
      <c r="AR38" s="3">
        <f t="shared" si="51"/>
      </c>
      <c r="AS38" s="3">
        <f t="shared" si="51"/>
      </c>
      <c r="AT38" s="3">
        <f t="shared" si="51"/>
      </c>
      <c r="AU38" s="3">
        <f t="shared" si="52"/>
      </c>
      <c r="AV38" s="3">
        <f t="shared" si="52"/>
      </c>
      <c r="AW38" s="3">
        <f t="shared" si="52"/>
      </c>
      <c r="AX38" s="3">
        <f t="shared" si="52"/>
      </c>
      <c r="AY38" s="3">
        <f t="shared" si="52"/>
      </c>
      <c r="AZ38" s="3">
        <f t="shared" si="52"/>
      </c>
      <c r="BA38" s="3">
        <f t="shared" si="52"/>
      </c>
      <c r="BB38" s="3">
        <f t="shared" si="52"/>
      </c>
      <c r="BC38" s="3">
        <f t="shared" si="52"/>
      </c>
      <c r="BD38" s="3">
        <f t="shared" si="52"/>
      </c>
      <c r="BE38" s="3">
        <f t="shared" si="52"/>
      </c>
      <c r="BF38" s="3">
        <f t="shared" si="52"/>
      </c>
      <c r="BG38" s="3">
        <f t="shared" si="52"/>
      </c>
      <c r="BH38" s="3">
        <f t="shared" si="52"/>
      </c>
      <c r="BI38" s="3">
        <f t="shared" si="52"/>
      </c>
      <c r="BJ38" s="3">
        <f t="shared" si="52"/>
      </c>
      <c r="BK38" s="3">
        <f t="shared" si="53"/>
      </c>
      <c r="BL38" s="3">
        <f t="shared" si="53"/>
      </c>
      <c r="BM38" s="3">
        <f t="shared" si="53"/>
      </c>
      <c r="BN38" s="3">
        <f t="shared" si="53"/>
      </c>
      <c r="BO38" s="3">
        <f t="shared" si="53"/>
      </c>
      <c r="BP38" s="3">
        <f t="shared" si="53"/>
      </c>
      <c r="BQ38" s="3">
        <f t="shared" si="53"/>
      </c>
      <c r="BR38" s="3">
        <f t="shared" si="53"/>
      </c>
      <c r="BS38" s="3">
        <f t="shared" si="53"/>
      </c>
      <c r="BT38" s="3">
        <f t="shared" si="53"/>
      </c>
      <c r="BU38" s="3">
        <f t="shared" si="53"/>
      </c>
      <c r="BV38" s="3">
        <f t="shared" si="53"/>
      </c>
      <c r="BW38" s="3">
        <f t="shared" si="53"/>
      </c>
      <c r="BX38" s="3">
        <f t="shared" si="53"/>
      </c>
      <c r="BY38" s="3">
        <f t="shared" si="53"/>
      </c>
      <c r="BZ38" s="3">
        <f t="shared" si="53"/>
      </c>
      <c r="CA38" s="3">
        <f t="shared" si="54"/>
      </c>
      <c r="CB38" s="3">
        <f t="shared" si="54"/>
      </c>
      <c r="CC38" s="3">
        <f t="shared" si="54"/>
      </c>
      <c r="CD38" s="3">
        <f t="shared" si="54"/>
      </c>
      <c r="CE38" s="3">
        <f t="shared" si="54"/>
      </c>
      <c r="CF38" s="3">
        <f t="shared" si="54"/>
      </c>
      <c r="CG38" s="3">
        <f t="shared" si="54"/>
      </c>
      <c r="CH38" s="3">
        <f t="shared" si="54"/>
      </c>
      <c r="CI38" s="3">
        <f t="shared" si="54"/>
      </c>
      <c r="CJ38" s="3">
        <f t="shared" si="54"/>
      </c>
      <c r="CK38" s="3">
        <f t="shared" si="54"/>
      </c>
      <c r="CL38" s="3">
        <f t="shared" si="54"/>
      </c>
      <c r="CM38" s="3">
        <f t="shared" si="54"/>
      </c>
      <c r="CN38" s="3">
        <f t="shared" si="54"/>
      </c>
      <c r="CO38" s="3">
        <f t="shared" si="54"/>
      </c>
      <c r="CP38" s="3">
        <f t="shared" si="54"/>
      </c>
      <c r="CQ38" s="3">
        <f t="shared" si="55"/>
      </c>
      <c r="CR38" s="3">
        <f t="shared" si="55"/>
      </c>
      <c r="CS38" s="3">
        <f t="shared" si="55"/>
      </c>
      <c r="CT38" s="3">
        <f t="shared" si="55"/>
      </c>
      <c r="CU38" s="3">
        <f t="shared" si="55"/>
      </c>
      <c r="CV38" s="3">
        <f t="shared" si="55"/>
      </c>
      <c r="CW38" s="3">
        <f t="shared" si="55"/>
      </c>
      <c r="CX38" s="3">
        <f t="shared" si="55"/>
      </c>
      <c r="CY38" s="3">
        <f t="shared" si="55"/>
      </c>
      <c r="CZ38" s="3">
        <f t="shared" si="55"/>
      </c>
      <c r="DA38" s="3">
        <f t="shared" si="55"/>
      </c>
      <c r="DB38" s="3">
        <f t="shared" si="55"/>
      </c>
      <c r="DC38" s="3">
        <f t="shared" si="55"/>
      </c>
      <c r="DD38" s="3">
        <f t="shared" si="55"/>
      </c>
      <c r="DE38" s="3">
        <f t="shared" si="55"/>
      </c>
      <c r="DF38" s="3">
        <f t="shared" si="55"/>
      </c>
      <c r="DG38" s="3">
        <f t="shared" si="56"/>
      </c>
      <c r="DH38" s="3">
        <f t="shared" si="56"/>
      </c>
      <c r="DI38" s="3">
        <f t="shared" si="56"/>
      </c>
      <c r="DJ38" s="3">
        <f t="shared" si="56"/>
      </c>
      <c r="DK38" s="3">
        <f t="shared" si="56"/>
      </c>
      <c r="DL38" s="3">
        <f t="shared" si="56"/>
      </c>
      <c r="DM38" s="3">
        <f t="shared" si="56"/>
      </c>
      <c r="DN38" s="3">
        <f t="shared" si="56"/>
      </c>
      <c r="DO38" s="3">
        <f t="shared" si="56"/>
      </c>
      <c r="DP38" s="3">
        <f t="shared" si="56"/>
      </c>
      <c r="DQ38" s="3">
        <f t="shared" si="56"/>
      </c>
      <c r="DR38" s="3">
        <f t="shared" si="56"/>
      </c>
      <c r="DS38" s="3">
        <f t="shared" si="56"/>
      </c>
      <c r="DT38" s="3">
        <f t="shared" si="56"/>
      </c>
      <c r="DU38" s="3">
        <f t="shared" si="56"/>
      </c>
      <c r="DV38" s="3">
        <f t="shared" si="56"/>
      </c>
      <c r="DW38" s="3">
        <f t="shared" si="57"/>
      </c>
      <c r="DX38" s="3">
        <f t="shared" si="57"/>
      </c>
      <c r="DY38" s="3">
        <f t="shared" si="57"/>
      </c>
      <c r="DZ38" s="3">
        <f t="shared" si="57"/>
      </c>
      <c r="EA38" s="3">
        <f t="shared" si="57"/>
      </c>
      <c r="EB38" s="3">
        <f t="shared" si="57"/>
      </c>
      <c r="EC38" s="3">
        <f t="shared" si="57"/>
      </c>
      <c r="ED38" s="3">
        <f t="shared" si="57"/>
      </c>
      <c r="EE38" s="3">
        <f t="shared" si="57"/>
      </c>
      <c r="EF38" s="3">
        <f t="shared" si="57"/>
      </c>
      <c r="EG38" s="3">
        <f t="shared" si="57"/>
      </c>
      <c r="EH38" s="3">
        <f t="shared" si="57"/>
      </c>
      <c r="EI38" s="3">
        <f t="shared" si="57"/>
      </c>
      <c r="EJ38" s="3">
        <f t="shared" si="57"/>
      </c>
      <c r="EK38" s="3">
        <f t="shared" si="57"/>
      </c>
      <c r="EL38" s="3">
        <f t="shared" si="57"/>
      </c>
      <c r="EM38" s="3">
        <f t="shared" si="58"/>
      </c>
      <c r="EN38" s="3">
        <f t="shared" si="58"/>
      </c>
      <c r="EO38" s="3">
        <f t="shared" si="58"/>
      </c>
      <c r="EP38" s="3">
        <f t="shared" si="58"/>
      </c>
      <c r="EQ38" s="3">
        <f t="shared" si="58"/>
      </c>
      <c r="ER38" s="3">
        <f t="shared" si="58"/>
      </c>
      <c r="ES38" s="3">
        <f t="shared" si="58"/>
      </c>
      <c r="ET38" s="3">
        <f t="shared" si="58"/>
      </c>
      <c r="EU38" s="3">
        <f t="shared" si="58"/>
      </c>
      <c r="EV38" s="3">
        <f t="shared" si="58"/>
      </c>
      <c r="EW38" s="3">
        <f t="shared" si="58"/>
      </c>
      <c r="EX38" s="3">
        <f t="shared" si="58"/>
      </c>
      <c r="EY38" s="3">
        <f t="shared" si="58"/>
      </c>
      <c r="EZ38" s="3">
        <f t="shared" si="58"/>
      </c>
      <c r="FA38" s="3">
        <f t="shared" si="58"/>
      </c>
      <c r="FB38" s="3">
        <f t="shared" si="58"/>
      </c>
      <c r="FC38" s="3">
        <f t="shared" si="59"/>
      </c>
      <c r="FD38" s="3">
        <f t="shared" si="59"/>
      </c>
      <c r="FE38" s="3">
        <f t="shared" si="59"/>
      </c>
      <c r="FF38" s="3">
        <f t="shared" si="59"/>
      </c>
      <c r="FG38" s="3">
        <f t="shared" si="59"/>
      </c>
      <c r="FH38" s="3">
        <f t="shared" si="59"/>
      </c>
      <c r="FI38" s="3">
        <f t="shared" si="59"/>
      </c>
      <c r="FJ38" s="3">
        <f t="shared" si="59"/>
      </c>
      <c r="FK38" s="3">
        <f t="shared" si="59"/>
      </c>
      <c r="FL38" s="3">
        <f t="shared" si="59"/>
      </c>
      <c r="FM38" s="3">
        <f t="shared" si="59"/>
      </c>
      <c r="FN38" s="3">
        <f t="shared" si="59"/>
      </c>
      <c r="FO38" s="3">
        <f t="shared" si="59"/>
      </c>
      <c r="FP38" s="53"/>
    </row>
    <row r="39" spans="1:172" ht="13.5" customHeight="1">
      <c r="A39" s="37">
        <v>4</v>
      </c>
      <c r="B39" s="18" t="s">
        <v>116</v>
      </c>
      <c r="C39" s="18"/>
      <c r="D39" s="22">
        <f>IF(D40="","",MIN(D40:D49))</f>
      </c>
      <c r="E39" s="22">
        <f>IF(E40="","",MAX(E40:E49))</f>
      </c>
      <c r="F39" s="7">
        <f t="shared" si="60"/>
      </c>
      <c r="G39" s="21">
        <f>IF(G40="","",MIN(G40:G49))</f>
      </c>
      <c r="H39" s="21">
        <f>IF(H40="","",MAX(H40:H49))</f>
      </c>
      <c r="I39" s="7">
        <f t="shared" si="61"/>
      </c>
      <c r="J39" s="13">
        <f t="shared" si="46"/>
      </c>
      <c r="K39" s="13">
        <f t="shared" si="32"/>
      </c>
      <c r="L39" s="23"/>
      <c r="M39" s="23"/>
      <c r="N39" s="39"/>
      <c r="O39" s="54">
        <f>IF(AND($D39&lt;=O$3,$E39&gt;=O$3),1,"")</f>
      </c>
      <c r="P39" s="8">
        <f aca="true" t="shared" si="62" ref="P39:CA39">IF(AND($D39&lt;=P$3,$E39&gt;=P$3),1,"")</f>
      </c>
      <c r="Q39" s="8">
        <f t="shared" si="62"/>
      </c>
      <c r="R39" s="8">
        <f t="shared" si="62"/>
      </c>
      <c r="S39" s="8">
        <f t="shared" si="62"/>
      </c>
      <c r="T39" s="8">
        <f t="shared" si="62"/>
      </c>
      <c r="U39" s="8">
        <f t="shared" si="62"/>
      </c>
      <c r="V39" s="8">
        <f t="shared" si="62"/>
      </c>
      <c r="W39" s="8">
        <f t="shared" si="62"/>
      </c>
      <c r="X39" s="8">
        <f t="shared" si="62"/>
      </c>
      <c r="Y39" s="8">
        <f t="shared" si="62"/>
      </c>
      <c r="Z39" s="8">
        <f t="shared" si="62"/>
      </c>
      <c r="AA39" s="8">
        <f t="shared" si="62"/>
      </c>
      <c r="AB39" s="8">
        <f t="shared" si="62"/>
      </c>
      <c r="AC39" s="8">
        <f t="shared" si="62"/>
      </c>
      <c r="AD39" s="8">
        <f t="shared" si="62"/>
      </c>
      <c r="AE39" s="8">
        <f t="shared" si="62"/>
      </c>
      <c r="AF39" s="8">
        <f t="shared" si="62"/>
      </c>
      <c r="AG39" s="8">
        <f t="shared" si="62"/>
      </c>
      <c r="AH39" s="8">
        <f t="shared" si="62"/>
      </c>
      <c r="AI39" s="8">
        <f t="shared" si="62"/>
      </c>
      <c r="AJ39" s="8">
        <f t="shared" si="62"/>
      </c>
      <c r="AK39" s="8">
        <f t="shared" si="62"/>
      </c>
      <c r="AL39" s="8">
        <f t="shared" si="62"/>
      </c>
      <c r="AM39" s="8">
        <f t="shared" si="62"/>
      </c>
      <c r="AN39" s="8">
        <f t="shared" si="62"/>
      </c>
      <c r="AO39" s="8">
        <f t="shared" si="62"/>
      </c>
      <c r="AP39" s="8">
        <f t="shared" si="62"/>
      </c>
      <c r="AQ39" s="8">
        <f t="shared" si="62"/>
      </c>
      <c r="AR39" s="8">
        <f t="shared" si="62"/>
      </c>
      <c r="AS39" s="8">
        <f t="shared" si="62"/>
      </c>
      <c r="AT39" s="8">
        <f t="shared" si="62"/>
      </c>
      <c r="AU39" s="8">
        <f t="shared" si="62"/>
      </c>
      <c r="AV39" s="8">
        <f t="shared" si="62"/>
      </c>
      <c r="AW39" s="8">
        <f t="shared" si="62"/>
      </c>
      <c r="AX39" s="8">
        <f t="shared" si="62"/>
      </c>
      <c r="AY39" s="8">
        <f t="shared" si="62"/>
      </c>
      <c r="AZ39" s="8">
        <f t="shared" si="62"/>
      </c>
      <c r="BA39" s="8">
        <f t="shared" si="62"/>
      </c>
      <c r="BB39" s="8">
        <f t="shared" si="62"/>
      </c>
      <c r="BC39" s="8">
        <f t="shared" si="62"/>
      </c>
      <c r="BD39" s="8">
        <f t="shared" si="62"/>
      </c>
      <c r="BE39" s="8">
        <f t="shared" si="62"/>
      </c>
      <c r="BF39" s="8">
        <f t="shared" si="62"/>
      </c>
      <c r="BG39" s="8">
        <f t="shared" si="62"/>
      </c>
      <c r="BH39" s="8">
        <f t="shared" si="62"/>
      </c>
      <c r="BI39" s="8">
        <f t="shared" si="62"/>
      </c>
      <c r="BJ39" s="8">
        <f t="shared" si="62"/>
      </c>
      <c r="BK39" s="8">
        <f t="shared" si="62"/>
      </c>
      <c r="BL39" s="8">
        <f t="shared" si="62"/>
      </c>
      <c r="BM39" s="8">
        <f t="shared" si="62"/>
      </c>
      <c r="BN39" s="8">
        <f t="shared" si="62"/>
      </c>
      <c r="BO39" s="8">
        <f t="shared" si="62"/>
      </c>
      <c r="BP39" s="8">
        <f t="shared" si="62"/>
      </c>
      <c r="BQ39" s="8">
        <f t="shared" si="62"/>
      </c>
      <c r="BR39" s="8">
        <f t="shared" si="62"/>
      </c>
      <c r="BS39" s="8">
        <f t="shared" si="62"/>
      </c>
      <c r="BT39" s="8">
        <f t="shared" si="62"/>
      </c>
      <c r="BU39" s="8">
        <f t="shared" si="62"/>
      </c>
      <c r="BV39" s="8">
        <f t="shared" si="62"/>
      </c>
      <c r="BW39" s="8">
        <f t="shared" si="62"/>
      </c>
      <c r="BX39" s="8">
        <f t="shared" si="62"/>
      </c>
      <c r="BY39" s="8">
        <f t="shared" si="62"/>
      </c>
      <c r="BZ39" s="8">
        <f t="shared" si="62"/>
      </c>
      <c r="CA39" s="8">
        <f t="shared" si="62"/>
      </c>
      <c r="CB39" s="8">
        <f aca="true" t="shared" si="63" ref="CB39:EM39">IF(AND($D39&lt;=CB$3,$E39&gt;=CB$3),1,"")</f>
      </c>
      <c r="CC39" s="8">
        <f t="shared" si="63"/>
      </c>
      <c r="CD39" s="8">
        <f t="shared" si="63"/>
      </c>
      <c r="CE39" s="8">
        <f t="shared" si="63"/>
      </c>
      <c r="CF39" s="8">
        <f t="shared" si="63"/>
      </c>
      <c r="CG39" s="8">
        <f t="shared" si="63"/>
      </c>
      <c r="CH39" s="8">
        <f t="shared" si="63"/>
      </c>
      <c r="CI39" s="8">
        <f t="shared" si="63"/>
      </c>
      <c r="CJ39" s="8">
        <f t="shared" si="63"/>
      </c>
      <c r="CK39" s="8">
        <f t="shared" si="63"/>
      </c>
      <c r="CL39" s="8">
        <f t="shared" si="63"/>
      </c>
      <c r="CM39" s="8">
        <f t="shared" si="63"/>
      </c>
      <c r="CN39" s="8">
        <f t="shared" si="63"/>
      </c>
      <c r="CO39" s="8">
        <f t="shared" si="63"/>
      </c>
      <c r="CP39" s="8">
        <f t="shared" si="63"/>
      </c>
      <c r="CQ39" s="8">
        <f t="shared" si="63"/>
      </c>
      <c r="CR39" s="8">
        <f t="shared" si="63"/>
      </c>
      <c r="CS39" s="8">
        <f t="shared" si="63"/>
      </c>
      <c r="CT39" s="8">
        <f t="shared" si="63"/>
      </c>
      <c r="CU39" s="8">
        <f t="shared" si="63"/>
      </c>
      <c r="CV39" s="8">
        <f t="shared" si="63"/>
      </c>
      <c r="CW39" s="8">
        <f t="shared" si="63"/>
      </c>
      <c r="CX39" s="8">
        <f t="shared" si="63"/>
      </c>
      <c r="CY39" s="8">
        <f t="shared" si="63"/>
      </c>
      <c r="CZ39" s="8">
        <f t="shared" si="63"/>
      </c>
      <c r="DA39" s="8">
        <f t="shared" si="63"/>
      </c>
      <c r="DB39" s="8">
        <f t="shared" si="63"/>
      </c>
      <c r="DC39" s="8">
        <f t="shared" si="63"/>
      </c>
      <c r="DD39" s="8">
        <f t="shared" si="63"/>
      </c>
      <c r="DE39" s="8">
        <f t="shared" si="63"/>
      </c>
      <c r="DF39" s="8">
        <f t="shared" si="63"/>
      </c>
      <c r="DG39" s="8">
        <f t="shared" si="63"/>
      </c>
      <c r="DH39" s="8">
        <f t="shared" si="63"/>
      </c>
      <c r="DI39" s="8">
        <f t="shared" si="63"/>
      </c>
      <c r="DJ39" s="8">
        <f t="shared" si="63"/>
      </c>
      <c r="DK39" s="8">
        <f t="shared" si="63"/>
      </c>
      <c r="DL39" s="8">
        <f t="shared" si="63"/>
      </c>
      <c r="DM39" s="8">
        <f t="shared" si="63"/>
      </c>
      <c r="DN39" s="8">
        <f t="shared" si="63"/>
      </c>
      <c r="DO39" s="8">
        <f t="shared" si="63"/>
      </c>
      <c r="DP39" s="8">
        <f t="shared" si="63"/>
      </c>
      <c r="DQ39" s="8">
        <f t="shared" si="63"/>
      </c>
      <c r="DR39" s="8">
        <f t="shared" si="63"/>
      </c>
      <c r="DS39" s="8">
        <f t="shared" si="63"/>
      </c>
      <c r="DT39" s="8">
        <f t="shared" si="63"/>
      </c>
      <c r="DU39" s="8">
        <f t="shared" si="63"/>
      </c>
      <c r="DV39" s="8">
        <f t="shared" si="63"/>
      </c>
      <c r="DW39" s="8">
        <f t="shared" si="63"/>
      </c>
      <c r="DX39" s="8">
        <f t="shared" si="63"/>
      </c>
      <c r="DY39" s="8">
        <f t="shared" si="63"/>
      </c>
      <c r="DZ39" s="8">
        <f t="shared" si="63"/>
      </c>
      <c r="EA39" s="8">
        <f t="shared" si="63"/>
      </c>
      <c r="EB39" s="8">
        <f t="shared" si="63"/>
      </c>
      <c r="EC39" s="8">
        <f t="shared" si="63"/>
      </c>
      <c r="ED39" s="8">
        <f t="shared" si="63"/>
      </c>
      <c r="EE39" s="8">
        <f t="shared" si="63"/>
      </c>
      <c r="EF39" s="8">
        <f t="shared" si="63"/>
      </c>
      <c r="EG39" s="8">
        <f t="shared" si="63"/>
      </c>
      <c r="EH39" s="8">
        <f t="shared" si="63"/>
      </c>
      <c r="EI39" s="8">
        <f t="shared" si="63"/>
      </c>
      <c r="EJ39" s="8">
        <f t="shared" si="63"/>
      </c>
      <c r="EK39" s="8">
        <f t="shared" si="63"/>
      </c>
      <c r="EL39" s="8">
        <f t="shared" si="63"/>
      </c>
      <c r="EM39" s="8">
        <f t="shared" si="63"/>
      </c>
      <c r="EN39" s="8">
        <f aca="true" t="shared" si="64" ref="EN39:FO39">IF(AND($D39&lt;=EN$3,$E39&gt;=EN$3),1,"")</f>
      </c>
      <c r="EO39" s="8">
        <f t="shared" si="64"/>
      </c>
      <c r="EP39" s="8">
        <f t="shared" si="64"/>
      </c>
      <c r="EQ39" s="8">
        <f t="shared" si="64"/>
      </c>
      <c r="ER39" s="8">
        <f t="shared" si="64"/>
      </c>
      <c r="ES39" s="8">
        <f t="shared" si="64"/>
      </c>
      <c r="ET39" s="8">
        <f t="shared" si="64"/>
      </c>
      <c r="EU39" s="8">
        <f t="shared" si="64"/>
      </c>
      <c r="EV39" s="8">
        <f t="shared" si="64"/>
      </c>
      <c r="EW39" s="8">
        <f t="shared" si="64"/>
      </c>
      <c r="EX39" s="8">
        <f t="shared" si="64"/>
      </c>
      <c r="EY39" s="8">
        <f t="shared" si="64"/>
      </c>
      <c r="EZ39" s="8">
        <f t="shared" si="64"/>
      </c>
      <c r="FA39" s="8">
        <f t="shared" si="64"/>
      </c>
      <c r="FB39" s="8">
        <f t="shared" si="64"/>
      </c>
      <c r="FC39" s="8">
        <f t="shared" si="64"/>
      </c>
      <c r="FD39" s="8">
        <f t="shared" si="64"/>
      </c>
      <c r="FE39" s="8">
        <f t="shared" si="64"/>
      </c>
      <c r="FF39" s="8">
        <f t="shared" si="64"/>
      </c>
      <c r="FG39" s="8">
        <f t="shared" si="64"/>
      </c>
      <c r="FH39" s="8">
        <f t="shared" si="64"/>
      </c>
      <c r="FI39" s="8">
        <f t="shared" si="64"/>
      </c>
      <c r="FJ39" s="8">
        <f t="shared" si="64"/>
      </c>
      <c r="FK39" s="8">
        <f t="shared" si="64"/>
      </c>
      <c r="FL39" s="8">
        <f t="shared" si="64"/>
      </c>
      <c r="FM39" s="8">
        <f t="shared" si="64"/>
      </c>
      <c r="FN39" s="8">
        <f t="shared" si="64"/>
      </c>
      <c r="FO39" s="8">
        <f t="shared" si="64"/>
      </c>
      <c r="FP39" s="53"/>
    </row>
    <row r="40" spans="1:172" ht="13.5" customHeight="1" outlineLevel="1">
      <c r="A40" s="36" t="s">
        <v>34</v>
      </c>
      <c r="B40" s="15" t="s">
        <v>94</v>
      </c>
      <c r="C40" s="15"/>
      <c r="D40" s="16"/>
      <c r="E40" s="16"/>
      <c r="F40" s="9">
        <f t="shared" si="60"/>
      </c>
      <c r="G40" s="20"/>
      <c r="H40" s="20"/>
      <c r="I40" s="2">
        <f t="shared" si="61"/>
      </c>
      <c r="J40" s="2">
        <f t="shared" si="46"/>
      </c>
      <c r="K40" s="2">
        <f t="shared" si="32"/>
      </c>
      <c r="L40" s="17"/>
      <c r="M40" s="17"/>
      <c r="N40" s="49"/>
      <c r="O40" s="55">
        <f aca="true" t="shared" si="65" ref="O40:AD55">IF(AND($D40&lt;=O$3,$E40&gt;=O$3),IF($L40="Completed",3,IF($L40="In Progress",2,1)),"")</f>
      </c>
      <c r="P40" s="3">
        <f t="shared" si="65"/>
      </c>
      <c r="Q40" s="3">
        <f t="shared" si="65"/>
      </c>
      <c r="R40" s="3">
        <f t="shared" si="65"/>
      </c>
      <c r="S40" s="3">
        <f t="shared" si="65"/>
      </c>
      <c r="T40" s="3">
        <f t="shared" si="65"/>
      </c>
      <c r="U40" s="3">
        <f t="shared" si="65"/>
      </c>
      <c r="V40" s="3">
        <f t="shared" si="65"/>
      </c>
      <c r="W40" s="3">
        <f t="shared" si="65"/>
      </c>
      <c r="X40" s="3">
        <f t="shared" si="65"/>
      </c>
      <c r="Y40" s="3">
        <f t="shared" si="65"/>
      </c>
      <c r="Z40" s="3">
        <f t="shared" si="65"/>
      </c>
      <c r="AA40" s="3">
        <f t="shared" si="65"/>
      </c>
      <c r="AB40" s="3">
        <f t="shared" si="65"/>
      </c>
      <c r="AC40" s="3">
        <f t="shared" si="65"/>
      </c>
      <c r="AD40" s="3">
        <f t="shared" si="65"/>
      </c>
      <c r="AE40" s="3">
        <f aca="true" t="shared" si="66" ref="AE40:AT55">IF(AND($D40&lt;=AE$3,$E40&gt;=AE$3),IF($L40="Completed",3,IF($L40="In Progress",2,1)),"")</f>
      </c>
      <c r="AF40" s="3">
        <f t="shared" si="66"/>
      </c>
      <c r="AG40" s="3">
        <f t="shared" si="66"/>
      </c>
      <c r="AH40" s="3">
        <f t="shared" si="66"/>
      </c>
      <c r="AI40" s="3">
        <f t="shared" si="66"/>
      </c>
      <c r="AJ40" s="3">
        <f t="shared" si="66"/>
      </c>
      <c r="AK40" s="3">
        <f t="shared" si="66"/>
      </c>
      <c r="AL40" s="3">
        <f t="shared" si="66"/>
      </c>
      <c r="AM40" s="3">
        <f t="shared" si="66"/>
      </c>
      <c r="AN40" s="3">
        <f t="shared" si="66"/>
      </c>
      <c r="AO40" s="3">
        <f t="shared" si="66"/>
      </c>
      <c r="AP40" s="3">
        <f t="shared" si="66"/>
      </c>
      <c r="AQ40" s="3">
        <f t="shared" si="66"/>
      </c>
      <c r="AR40" s="3">
        <f t="shared" si="66"/>
      </c>
      <c r="AS40" s="3">
        <f t="shared" si="66"/>
      </c>
      <c r="AT40" s="3">
        <f t="shared" si="66"/>
      </c>
      <c r="AU40" s="3">
        <f aca="true" t="shared" si="67" ref="AU40:BJ55">IF(AND($D40&lt;=AU$3,$E40&gt;=AU$3),IF($L40="Completed",3,IF($L40="In Progress",2,1)),"")</f>
      </c>
      <c r="AV40" s="3">
        <f t="shared" si="67"/>
      </c>
      <c r="AW40" s="3">
        <f t="shared" si="67"/>
      </c>
      <c r="AX40" s="3">
        <f t="shared" si="67"/>
      </c>
      <c r="AY40" s="3">
        <f t="shared" si="67"/>
      </c>
      <c r="AZ40" s="3">
        <f t="shared" si="67"/>
      </c>
      <c r="BA40" s="3">
        <f t="shared" si="67"/>
      </c>
      <c r="BB40" s="3">
        <f t="shared" si="67"/>
      </c>
      <c r="BC40" s="3">
        <f t="shared" si="67"/>
      </c>
      <c r="BD40" s="3">
        <f t="shared" si="67"/>
      </c>
      <c r="BE40" s="3">
        <f t="shared" si="67"/>
      </c>
      <c r="BF40" s="3">
        <f t="shared" si="67"/>
      </c>
      <c r="BG40" s="3">
        <f t="shared" si="67"/>
      </c>
      <c r="BH40" s="3">
        <f t="shared" si="67"/>
      </c>
      <c r="BI40" s="3">
        <f t="shared" si="67"/>
      </c>
      <c r="BJ40" s="3">
        <f t="shared" si="67"/>
      </c>
      <c r="BK40" s="3">
        <f aca="true" t="shared" si="68" ref="BK40:BZ55">IF(AND($D40&lt;=BK$3,$E40&gt;=BK$3),IF($L40="Completed",3,IF($L40="In Progress",2,1)),"")</f>
      </c>
      <c r="BL40" s="3">
        <f t="shared" si="68"/>
      </c>
      <c r="BM40" s="3">
        <f t="shared" si="68"/>
      </c>
      <c r="BN40" s="3">
        <f t="shared" si="68"/>
      </c>
      <c r="BO40" s="3">
        <f t="shared" si="68"/>
      </c>
      <c r="BP40" s="3">
        <f t="shared" si="68"/>
      </c>
      <c r="BQ40" s="3">
        <f t="shared" si="68"/>
      </c>
      <c r="BR40" s="3">
        <f t="shared" si="68"/>
      </c>
      <c r="BS40" s="3">
        <f t="shared" si="68"/>
      </c>
      <c r="BT40" s="3">
        <f t="shared" si="68"/>
      </c>
      <c r="BU40" s="3">
        <f t="shared" si="68"/>
      </c>
      <c r="BV40" s="3">
        <f t="shared" si="68"/>
      </c>
      <c r="BW40" s="3">
        <f t="shared" si="68"/>
      </c>
      <c r="BX40" s="3">
        <f t="shared" si="68"/>
      </c>
      <c r="BY40" s="3">
        <f t="shared" si="68"/>
      </c>
      <c r="BZ40" s="3">
        <f t="shared" si="68"/>
      </c>
      <c r="CA40" s="3">
        <f aca="true" t="shared" si="69" ref="CA40:CP55">IF(AND($D40&lt;=CA$3,$E40&gt;=CA$3),IF($L40="Completed",3,IF($L40="In Progress",2,1)),"")</f>
      </c>
      <c r="CB40" s="3">
        <f t="shared" si="69"/>
      </c>
      <c r="CC40" s="3">
        <f t="shared" si="69"/>
      </c>
      <c r="CD40" s="3">
        <f t="shared" si="69"/>
      </c>
      <c r="CE40" s="3">
        <f t="shared" si="69"/>
      </c>
      <c r="CF40" s="3">
        <f t="shared" si="69"/>
      </c>
      <c r="CG40" s="3">
        <f t="shared" si="69"/>
      </c>
      <c r="CH40" s="3">
        <f t="shared" si="69"/>
      </c>
      <c r="CI40" s="3">
        <f t="shared" si="69"/>
      </c>
      <c r="CJ40" s="3">
        <f t="shared" si="69"/>
      </c>
      <c r="CK40" s="3">
        <f t="shared" si="69"/>
      </c>
      <c r="CL40" s="3">
        <f t="shared" si="69"/>
      </c>
      <c r="CM40" s="3">
        <f t="shared" si="69"/>
      </c>
      <c r="CN40" s="3">
        <f t="shared" si="69"/>
      </c>
      <c r="CO40" s="3">
        <f t="shared" si="69"/>
      </c>
      <c r="CP40" s="3">
        <f t="shared" si="69"/>
      </c>
      <c r="CQ40" s="3">
        <f aca="true" t="shared" si="70" ref="CQ40:DF55">IF(AND($D40&lt;=CQ$3,$E40&gt;=CQ$3),IF($L40="Completed",3,IF($L40="In Progress",2,1)),"")</f>
      </c>
      <c r="CR40" s="3">
        <f t="shared" si="70"/>
      </c>
      <c r="CS40" s="3">
        <f t="shared" si="70"/>
      </c>
      <c r="CT40" s="3">
        <f t="shared" si="70"/>
      </c>
      <c r="CU40" s="3">
        <f t="shared" si="70"/>
      </c>
      <c r="CV40" s="3">
        <f t="shared" si="70"/>
      </c>
      <c r="CW40" s="3">
        <f t="shared" si="70"/>
      </c>
      <c r="CX40" s="3">
        <f t="shared" si="70"/>
      </c>
      <c r="CY40" s="3">
        <f t="shared" si="70"/>
      </c>
      <c r="CZ40" s="3">
        <f t="shared" si="70"/>
      </c>
      <c r="DA40" s="3">
        <f t="shared" si="70"/>
      </c>
      <c r="DB40" s="3">
        <f t="shared" si="70"/>
      </c>
      <c r="DC40" s="3">
        <f t="shared" si="70"/>
      </c>
      <c r="DD40" s="3">
        <f t="shared" si="70"/>
      </c>
      <c r="DE40" s="3">
        <f t="shared" si="70"/>
      </c>
      <c r="DF40" s="3">
        <f t="shared" si="70"/>
      </c>
      <c r="DG40" s="3">
        <f aca="true" t="shared" si="71" ref="DG40:DV55">IF(AND($D40&lt;=DG$3,$E40&gt;=DG$3),IF($L40="Completed",3,IF($L40="In Progress",2,1)),"")</f>
      </c>
      <c r="DH40" s="3">
        <f t="shared" si="71"/>
      </c>
      <c r="DI40" s="3">
        <f t="shared" si="71"/>
      </c>
      <c r="DJ40" s="3">
        <f t="shared" si="71"/>
      </c>
      <c r="DK40" s="3">
        <f t="shared" si="71"/>
      </c>
      <c r="DL40" s="3">
        <f t="shared" si="71"/>
      </c>
      <c r="DM40" s="3">
        <f t="shared" si="71"/>
      </c>
      <c r="DN40" s="3">
        <f t="shared" si="71"/>
      </c>
      <c r="DO40" s="3">
        <f t="shared" si="71"/>
      </c>
      <c r="DP40" s="3">
        <f t="shared" si="71"/>
      </c>
      <c r="DQ40" s="3">
        <f t="shared" si="71"/>
      </c>
      <c r="DR40" s="3">
        <f t="shared" si="71"/>
      </c>
      <c r="DS40" s="3">
        <f t="shared" si="71"/>
      </c>
      <c r="DT40" s="3">
        <f t="shared" si="71"/>
      </c>
      <c r="DU40" s="3">
        <f t="shared" si="71"/>
      </c>
      <c r="DV40" s="3">
        <f t="shared" si="71"/>
      </c>
      <c r="DW40" s="3">
        <f aca="true" t="shared" si="72" ref="DW40:EL55">IF(AND($D40&lt;=DW$3,$E40&gt;=DW$3),IF($L40="Completed",3,IF($L40="In Progress",2,1)),"")</f>
      </c>
      <c r="DX40" s="3">
        <f t="shared" si="72"/>
      </c>
      <c r="DY40" s="3">
        <f t="shared" si="72"/>
      </c>
      <c r="DZ40" s="3">
        <f t="shared" si="72"/>
      </c>
      <c r="EA40" s="3">
        <f t="shared" si="72"/>
      </c>
      <c r="EB40" s="3">
        <f t="shared" si="72"/>
      </c>
      <c r="EC40" s="3">
        <f t="shared" si="72"/>
      </c>
      <c r="ED40" s="3">
        <f t="shared" si="72"/>
      </c>
      <c r="EE40" s="3">
        <f t="shared" si="72"/>
      </c>
      <c r="EF40" s="3">
        <f t="shared" si="72"/>
      </c>
      <c r="EG40" s="3">
        <f t="shared" si="72"/>
      </c>
      <c r="EH40" s="3">
        <f t="shared" si="72"/>
      </c>
      <c r="EI40" s="3">
        <f t="shared" si="72"/>
      </c>
      <c r="EJ40" s="3">
        <f t="shared" si="72"/>
      </c>
      <c r="EK40" s="3">
        <f t="shared" si="72"/>
      </c>
      <c r="EL40" s="3">
        <f t="shared" si="72"/>
      </c>
      <c r="EM40" s="3">
        <f aca="true" t="shared" si="73" ref="EM40:FB55">IF(AND($D40&lt;=EM$3,$E40&gt;=EM$3),IF($L40="Completed",3,IF($L40="In Progress",2,1)),"")</f>
      </c>
      <c r="EN40" s="3">
        <f t="shared" si="73"/>
      </c>
      <c r="EO40" s="3">
        <f t="shared" si="73"/>
      </c>
      <c r="EP40" s="3">
        <f t="shared" si="73"/>
      </c>
      <c r="EQ40" s="3">
        <f t="shared" si="73"/>
      </c>
      <c r="ER40" s="3">
        <f t="shared" si="73"/>
      </c>
      <c r="ES40" s="3">
        <f t="shared" si="73"/>
      </c>
      <c r="ET40" s="3">
        <f t="shared" si="73"/>
      </c>
      <c r="EU40" s="3">
        <f t="shared" si="73"/>
      </c>
      <c r="EV40" s="3">
        <f t="shared" si="73"/>
      </c>
      <c r="EW40" s="3">
        <f t="shared" si="73"/>
      </c>
      <c r="EX40" s="3">
        <f t="shared" si="73"/>
      </c>
      <c r="EY40" s="3">
        <f t="shared" si="73"/>
      </c>
      <c r="EZ40" s="3">
        <f t="shared" si="73"/>
      </c>
      <c r="FA40" s="3">
        <f t="shared" si="73"/>
      </c>
      <c r="FB40" s="3">
        <f t="shared" si="73"/>
      </c>
      <c r="FC40" s="3">
        <f aca="true" t="shared" si="74" ref="FC40:FO55">IF(AND($D40&lt;=FC$3,$E40&gt;=FC$3),IF($L40="Completed",3,IF($L40="In Progress",2,1)),"")</f>
      </c>
      <c r="FD40" s="3">
        <f t="shared" si="74"/>
      </c>
      <c r="FE40" s="3">
        <f t="shared" si="74"/>
      </c>
      <c r="FF40" s="3">
        <f t="shared" si="74"/>
      </c>
      <c r="FG40" s="3">
        <f t="shared" si="74"/>
      </c>
      <c r="FH40" s="3">
        <f t="shared" si="74"/>
      </c>
      <c r="FI40" s="3">
        <f t="shared" si="74"/>
      </c>
      <c r="FJ40" s="3">
        <f t="shared" si="74"/>
      </c>
      <c r="FK40" s="3">
        <f t="shared" si="74"/>
      </c>
      <c r="FL40" s="3">
        <f t="shared" si="74"/>
      </c>
      <c r="FM40" s="3">
        <f t="shared" si="74"/>
      </c>
      <c r="FN40" s="3">
        <f t="shared" si="74"/>
      </c>
      <c r="FO40" s="3">
        <f t="shared" si="74"/>
      </c>
      <c r="FP40" s="53"/>
    </row>
    <row r="41" spans="1:172" ht="13.5" customHeight="1" outlineLevel="1">
      <c r="A41" s="36" t="s">
        <v>35</v>
      </c>
      <c r="B41" s="15" t="s">
        <v>95</v>
      </c>
      <c r="C41" s="15"/>
      <c r="D41" s="16"/>
      <c r="E41" s="16"/>
      <c r="F41" s="9">
        <f t="shared" si="60"/>
      </c>
      <c r="G41" s="20"/>
      <c r="H41" s="20"/>
      <c r="I41" s="2">
        <f t="shared" si="61"/>
      </c>
      <c r="J41" s="2">
        <f t="shared" si="46"/>
      </c>
      <c r="K41" s="2">
        <f t="shared" si="32"/>
      </c>
      <c r="L41" s="17"/>
      <c r="M41" s="17"/>
      <c r="N41" s="49"/>
      <c r="O41" s="55">
        <f t="shared" si="65"/>
      </c>
      <c r="P41" s="3">
        <f t="shared" si="65"/>
      </c>
      <c r="Q41" s="3">
        <f t="shared" si="65"/>
      </c>
      <c r="R41" s="3">
        <f t="shared" si="65"/>
      </c>
      <c r="S41" s="3">
        <f t="shared" si="65"/>
      </c>
      <c r="T41" s="3">
        <f t="shared" si="65"/>
      </c>
      <c r="U41" s="3">
        <f t="shared" si="65"/>
      </c>
      <c r="V41" s="3">
        <f t="shared" si="65"/>
      </c>
      <c r="W41" s="3">
        <f t="shared" si="65"/>
      </c>
      <c r="X41" s="3">
        <f t="shared" si="65"/>
      </c>
      <c r="Y41" s="3">
        <f t="shared" si="65"/>
      </c>
      <c r="Z41" s="3">
        <f t="shared" si="65"/>
      </c>
      <c r="AA41" s="3">
        <f t="shared" si="65"/>
      </c>
      <c r="AB41" s="3">
        <f t="shared" si="65"/>
      </c>
      <c r="AC41" s="3">
        <f t="shared" si="65"/>
      </c>
      <c r="AD41" s="3">
        <f t="shared" si="65"/>
      </c>
      <c r="AE41" s="3">
        <f t="shared" si="66"/>
      </c>
      <c r="AF41" s="3">
        <f t="shared" si="66"/>
      </c>
      <c r="AG41" s="3">
        <f t="shared" si="66"/>
      </c>
      <c r="AH41" s="3">
        <f t="shared" si="66"/>
      </c>
      <c r="AI41" s="3">
        <f t="shared" si="66"/>
      </c>
      <c r="AJ41" s="3">
        <f t="shared" si="66"/>
      </c>
      <c r="AK41" s="3">
        <f t="shared" si="66"/>
      </c>
      <c r="AL41" s="3">
        <f t="shared" si="66"/>
      </c>
      <c r="AM41" s="3">
        <f t="shared" si="66"/>
      </c>
      <c r="AN41" s="3">
        <f t="shared" si="66"/>
      </c>
      <c r="AO41" s="3">
        <f t="shared" si="66"/>
      </c>
      <c r="AP41" s="3">
        <f t="shared" si="66"/>
      </c>
      <c r="AQ41" s="3">
        <f t="shared" si="66"/>
      </c>
      <c r="AR41" s="3">
        <f t="shared" si="66"/>
      </c>
      <c r="AS41" s="3">
        <f t="shared" si="66"/>
      </c>
      <c r="AT41" s="3">
        <f t="shared" si="66"/>
      </c>
      <c r="AU41" s="3">
        <f t="shared" si="67"/>
      </c>
      <c r="AV41" s="3">
        <f t="shared" si="67"/>
      </c>
      <c r="AW41" s="3">
        <f t="shared" si="67"/>
      </c>
      <c r="AX41" s="3">
        <f t="shared" si="67"/>
      </c>
      <c r="AY41" s="3">
        <f t="shared" si="67"/>
      </c>
      <c r="AZ41" s="3">
        <f t="shared" si="67"/>
      </c>
      <c r="BA41" s="3">
        <f t="shared" si="67"/>
      </c>
      <c r="BB41" s="3">
        <f t="shared" si="67"/>
      </c>
      <c r="BC41" s="3">
        <f t="shared" si="67"/>
      </c>
      <c r="BD41" s="3">
        <f t="shared" si="67"/>
      </c>
      <c r="BE41" s="3">
        <f t="shared" si="67"/>
      </c>
      <c r="BF41" s="3">
        <f t="shared" si="67"/>
      </c>
      <c r="BG41" s="3">
        <f t="shared" si="67"/>
      </c>
      <c r="BH41" s="3">
        <f t="shared" si="67"/>
      </c>
      <c r="BI41" s="3">
        <f t="shared" si="67"/>
      </c>
      <c r="BJ41" s="3">
        <f t="shared" si="67"/>
      </c>
      <c r="BK41" s="3">
        <f t="shared" si="68"/>
      </c>
      <c r="BL41" s="3">
        <f t="shared" si="68"/>
      </c>
      <c r="BM41" s="3">
        <f t="shared" si="68"/>
      </c>
      <c r="BN41" s="3">
        <f t="shared" si="68"/>
      </c>
      <c r="BO41" s="3">
        <f t="shared" si="68"/>
      </c>
      <c r="BP41" s="3">
        <f t="shared" si="68"/>
      </c>
      <c r="BQ41" s="3">
        <f t="shared" si="68"/>
      </c>
      <c r="BR41" s="3">
        <f t="shared" si="68"/>
      </c>
      <c r="BS41" s="3">
        <f t="shared" si="68"/>
      </c>
      <c r="BT41" s="3">
        <f t="shared" si="68"/>
      </c>
      <c r="BU41" s="3">
        <f t="shared" si="68"/>
      </c>
      <c r="BV41" s="3">
        <f t="shared" si="68"/>
      </c>
      <c r="BW41" s="3">
        <f t="shared" si="68"/>
      </c>
      <c r="BX41" s="3">
        <f t="shared" si="68"/>
      </c>
      <c r="BY41" s="3">
        <f t="shared" si="68"/>
      </c>
      <c r="BZ41" s="3">
        <f t="shared" si="68"/>
      </c>
      <c r="CA41" s="3">
        <f t="shared" si="69"/>
      </c>
      <c r="CB41" s="3">
        <f t="shared" si="69"/>
      </c>
      <c r="CC41" s="3">
        <f t="shared" si="69"/>
      </c>
      <c r="CD41" s="3">
        <f t="shared" si="69"/>
      </c>
      <c r="CE41" s="3">
        <f t="shared" si="69"/>
      </c>
      <c r="CF41" s="3">
        <f t="shared" si="69"/>
      </c>
      <c r="CG41" s="3">
        <f t="shared" si="69"/>
      </c>
      <c r="CH41" s="3">
        <f t="shared" si="69"/>
      </c>
      <c r="CI41" s="3">
        <f t="shared" si="69"/>
      </c>
      <c r="CJ41" s="3">
        <f t="shared" si="69"/>
      </c>
      <c r="CK41" s="3">
        <f t="shared" si="69"/>
      </c>
      <c r="CL41" s="3">
        <f t="shared" si="69"/>
      </c>
      <c r="CM41" s="3">
        <f t="shared" si="69"/>
      </c>
      <c r="CN41" s="3">
        <f t="shared" si="69"/>
      </c>
      <c r="CO41" s="3">
        <f t="shared" si="69"/>
      </c>
      <c r="CP41" s="3">
        <f t="shared" si="69"/>
      </c>
      <c r="CQ41" s="3">
        <f t="shared" si="70"/>
      </c>
      <c r="CR41" s="3">
        <f t="shared" si="70"/>
      </c>
      <c r="CS41" s="3">
        <f t="shared" si="70"/>
      </c>
      <c r="CT41" s="3">
        <f t="shared" si="70"/>
      </c>
      <c r="CU41" s="3">
        <f t="shared" si="70"/>
      </c>
      <c r="CV41" s="3">
        <f t="shared" si="70"/>
      </c>
      <c r="CW41" s="3">
        <f t="shared" si="70"/>
      </c>
      <c r="CX41" s="3">
        <f t="shared" si="70"/>
      </c>
      <c r="CY41" s="3">
        <f t="shared" si="70"/>
      </c>
      <c r="CZ41" s="3">
        <f t="shared" si="70"/>
      </c>
      <c r="DA41" s="3">
        <f t="shared" si="70"/>
      </c>
      <c r="DB41" s="3">
        <f t="shared" si="70"/>
      </c>
      <c r="DC41" s="3">
        <f t="shared" si="70"/>
      </c>
      <c r="DD41" s="3">
        <f t="shared" si="70"/>
      </c>
      <c r="DE41" s="3">
        <f t="shared" si="70"/>
      </c>
      <c r="DF41" s="3">
        <f t="shared" si="70"/>
      </c>
      <c r="DG41" s="3">
        <f t="shared" si="71"/>
      </c>
      <c r="DH41" s="3">
        <f t="shared" si="71"/>
      </c>
      <c r="DI41" s="3">
        <f t="shared" si="71"/>
      </c>
      <c r="DJ41" s="3">
        <f t="shared" si="71"/>
      </c>
      <c r="DK41" s="3">
        <f t="shared" si="71"/>
      </c>
      <c r="DL41" s="3">
        <f t="shared" si="71"/>
      </c>
      <c r="DM41" s="3">
        <f t="shared" si="71"/>
      </c>
      <c r="DN41" s="3">
        <f t="shared" si="71"/>
      </c>
      <c r="DO41" s="3">
        <f t="shared" si="71"/>
      </c>
      <c r="DP41" s="3">
        <f t="shared" si="71"/>
      </c>
      <c r="DQ41" s="3">
        <f t="shared" si="71"/>
      </c>
      <c r="DR41" s="3">
        <f t="shared" si="71"/>
      </c>
      <c r="DS41" s="3">
        <f t="shared" si="71"/>
      </c>
      <c r="DT41" s="3">
        <f t="shared" si="71"/>
      </c>
      <c r="DU41" s="3">
        <f t="shared" si="71"/>
      </c>
      <c r="DV41" s="3">
        <f t="shared" si="71"/>
      </c>
      <c r="DW41" s="3">
        <f t="shared" si="72"/>
      </c>
      <c r="DX41" s="3">
        <f t="shared" si="72"/>
      </c>
      <c r="DY41" s="3">
        <f t="shared" si="72"/>
      </c>
      <c r="DZ41" s="3">
        <f t="shared" si="72"/>
      </c>
      <c r="EA41" s="3">
        <f t="shared" si="72"/>
      </c>
      <c r="EB41" s="3">
        <f t="shared" si="72"/>
      </c>
      <c r="EC41" s="3">
        <f t="shared" si="72"/>
      </c>
      <c r="ED41" s="3">
        <f t="shared" si="72"/>
      </c>
      <c r="EE41" s="3">
        <f t="shared" si="72"/>
      </c>
      <c r="EF41" s="3">
        <f t="shared" si="72"/>
      </c>
      <c r="EG41" s="3">
        <f t="shared" si="72"/>
      </c>
      <c r="EH41" s="3">
        <f t="shared" si="72"/>
      </c>
      <c r="EI41" s="3">
        <f t="shared" si="72"/>
      </c>
      <c r="EJ41" s="3">
        <f t="shared" si="72"/>
      </c>
      <c r="EK41" s="3">
        <f t="shared" si="72"/>
      </c>
      <c r="EL41" s="3">
        <f t="shared" si="72"/>
      </c>
      <c r="EM41" s="3">
        <f t="shared" si="73"/>
      </c>
      <c r="EN41" s="3">
        <f t="shared" si="73"/>
      </c>
      <c r="EO41" s="3">
        <f t="shared" si="73"/>
      </c>
      <c r="EP41" s="3">
        <f t="shared" si="73"/>
      </c>
      <c r="EQ41" s="3">
        <f t="shared" si="73"/>
      </c>
      <c r="ER41" s="3">
        <f t="shared" si="73"/>
      </c>
      <c r="ES41" s="3">
        <f t="shared" si="73"/>
      </c>
      <c r="ET41" s="3">
        <f t="shared" si="73"/>
      </c>
      <c r="EU41" s="3">
        <f t="shared" si="73"/>
      </c>
      <c r="EV41" s="3">
        <f t="shared" si="73"/>
      </c>
      <c r="EW41" s="3">
        <f t="shared" si="73"/>
      </c>
      <c r="EX41" s="3">
        <f t="shared" si="73"/>
      </c>
      <c r="EY41" s="3">
        <f t="shared" si="73"/>
      </c>
      <c r="EZ41" s="3">
        <f t="shared" si="73"/>
      </c>
      <c r="FA41" s="3">
        <f t="shared" si="73"/>
      </c>
      <c r="FB41" s="3">
        <f t="shared" si="73"/>
      </c>
      <c r="FC41" s="3">
        <f t="shared" si="74"/>
      </c>
      <c r="FD41" s="3">
        <f t="shared" si="74"/>
      </c>
      <c r="FE41" s="3">
        <f t="shared" si="74"/>
      </c>
      <c r="FF41" s="3">
        <f t="shared" si="74"/>
      </c>
      <c r="FG41" s="3">
        <f t="shared" si="74"/>
      </c>
      <c r="FH41" s="3">
        <f t="shared" si="74"/>
      </c>
      <c r="FI41" s="3">
        <f t="shared" si="74"/>
      </c>
      <c r="FJ41" s="3">
        <f t="shared" si="74"/>
      </c>
      <c r="FK41" s="3">
        <f t="shared" si="74"/>
      </c>
      <c r="FL41" s="3">
        <f t="shared" si="74"/>
      </c>
      <c r="FM41" s="3">
        <f t="shared" si="74"/>
      </c>
      <c r="FN41" s="3">
        <f t="shared" si="74"/>
      </c>
      <c r="FO41" s="3">
        <f t="shared" si="74"/>
      </c>
      <c r="FP41" s="53"/>
    </row>
    <row r="42" spans="1:172" ht="13.5" customHeight="1" outlineLevel="1">
      <c r="A42" s="36" t="s">
        <v>36</v>
      </c>
      <c r="B42" s="15" t="s">
        <v>96</v>
      </c>
      <c r="C42" s="15"/>
      <c r="D42" s="16"/>
      <c r="E42" s="16"/>
      <c r="F42" s="9">
        <f t="shared" si="60"/>
      </c>
      <c r="G42" s="20"/>
      <c r="H42" s="20"/>
      <c r="I42" s="2">
        <f t="shared" si="61"/>
      </c>
      <c r="J42" s="2">
        <f t="shared" si="46"/>
      </c>
      <c r="K42" s="2">
        <f t="shared" si="32"/>
      </c>
      <c r="L42" s="17"/>
      <c r="M42" s="17"/>
      <c r="N42" s="49"/>
      <c r="O42" s="55">
        <f t="shared" si="65"/>
      </c>
      <c r="P42" s="3">
        <f t="shared" si="65"/>
      </c>
      <c r="Q42" s="3">
        <f t="shared" si="65"/>
      </c>
      <c r="R42" s="3">
        <f t="shared" si="65"/>
      </c>
      <c r="S42" s="3">
        <f t="shared" si="65"/>
      </c>
      <c r="T42" s="3">
        <f t="shared" si="65"/>
      </c>
      <c r="U42" s="3">
        <f t="shared" si="65"/>
      </c>
      <c r="V42" s="3">
        <f t="shared" si="65"/>
      </c>
      <c r="W42" s="3">
        <f t="shared" si="65"/>
      </c>
      <c r="X42" s="3">
        <f t="shared" si="65"/>
      </c>
      <c r="Y42" s="3">
        <f t="shared" si="65"/>
      </c>
      <c r="Z42" s="3">
        <f t="shared" si="65"/>
      </c>
      <c r="AA42" s="3">
        <f t="shared" si="65"/>
      </c>
      <c r="AB42" s="3">
        <f t="shared" si="65"/>
      </c>
      <c r="AC42" s="3">
        <f t="shared" si="65"/>
      </c>
      <c r="AD42" s="3">
        <f t="shared" si="65"/>
      </c>
      <c r="AE42" s="3">
        <f t="shared" si="66"/>
      </c>
      <c r="AF42" s="3">
        <f t="shared" si="66"/>
      </c>
      <c r="AG42" s="3">
        <f t="shared" si="66"/>
      </c>
      <c r="AH42" s="3">
        <f t="shared" si="66"/>
      </c>
      <c r="AI42" s="3">
        <f t="shared" si="66"/>
      </c>
      <c r="AJ42" s="3">
        <f t="shared" si="66"/>
      </c>
      <c r="AK42" s="3">
        <f t="shared" si="66"/>
      </c>
      <c r="AL42" s="3">
        <f t="shared" si="66"/>
      </c>
      <c r="AM42" s="3">
        <f t="shared" si="66"/>
      </c>
      <c r="AN42" s="3">
        <f t="shared" si="66"/>
      </c>
      <c r="AO42" s="3">
        <f t="shared" si="66"/>
      </c>
      <c r="AP42" s="3">
        <f t="shared" si="66"/>
      </c>
      <c r="AQ42" s="3">
        <f t="shared" si="66"/>
      </c>
      <c r="AR42" s="3">
        <f t="shared" si="66"/>
      </c>
      <c r="AS42" s="3">
        <f t="shared" si="66"/>
      </c>
      <c r="AT42" s="3">
        <f t="shared" si="66"/>
      </c>
      <c r="AU42" s="3">
        <f t="shared" si="67"/>
      </c>
      <c r="AV42" s="3">
        <f t="shared" si="67"/>
      </c>
      <c r="AW42" s="3">
        <f t="shared" si="67"/>
      </c>
      <c r="AX42" s="3">
        <f t="shared" si="67"/>
      </c>
      <c r="AY42" s="3">
        <f t="shared" si="67"/>
      </c>
      <c r="AZ42" s="3">
        <f t="shared" si="67"/>
      </c>
      <c r="BA42" s="3">
        <f t="shared" si="67"/>
      </c>
      <c r="BB42" s="3">
        <f t="shared" si="67"/>
      </c>
      <c r="BC42" s="3">
        <f t="shared" si="67"/>
      </c>
      <c r="BD42" s="3">
        <f t="shared" si="67"/>
      </c>
      <c r="BE42" s="3">
        <f t="shared" si="67"/>
      </c>
      <c r="BF42" s="3">
        <f t="shared" si="67"/>
      </c>
      <c r="BG42" s="3">
        <f t="shared" si="67"/>
      </c>
      <c r="BH42" s="3">
        <f t="shared" si="67"/>
      </c>
      <c r="BI42" s="3">
        <f t="shared" si="67"/>
      </c>
      <c r="BJ42" s="3">
        <f t="shared" si="67"/>
      </c>
      <c r="BK42" s="3">
        <f t="shared" si="68"/>
      </c>
      <c r="BL42" s="3">
        <f t="shared" si="68"/>
      </c>
      <c r="BM42" s="3">
        <f t="shared" si="68"/>
      </c>
      <c r="BN42" s="3">
        <f t="shared" si="68"/>
      </c>
      <c r="BO42" s="3">
        <f t="shared" si="68"/>
      </c>
      <c r="BP42" s="3">
        <f t="shared" si="68"/>
      </c>
      <c r="BQ42" s="3">
        <f t="shared" si="68"/>
      </c>
      <c r="BR42" s="3">
        <f t="shared" si="68"/>
      </c>
      <c r="BS42" s="3">
        <f t="shared" si="68"/>
      </c>
      <c r="BT42" s="3">
        <f t="shared" si="68"/>
      </c>
      <c r="BU42" s="3">
        <f t="shared" si="68"/>
      </c>
      <c r="BV42" s="3">
        <f t="shared" si="68"/>
      </c>
      <c r="BW42" s="3">
        <f t="shared" si="68"/>
      </c>
      <c r="BX42" s="3">
        <f t="shared" si="68"/>
      </c>
      <c r="BY42" s="3">
        <f t="shared" si="68"/>
      </c>
      <c r="BZ42" s="3">
        <f t="shared" si="68"/>
      </c>
      <c r="CA42" s="3">
        <f t="shared" si="69"/>
      </c>
      <c r="CB42" s="3">
        <f t="shared" si="69"/>
      </c>
      <c r="CC42" s="3">
        <f t="shared" si="69"/>
      </c>
      <c r="CD42" s="3">
        <f t="shared" si="69"/>
      </c>
      <c r="CE42" s="3">
        <f t="shared" si="69"/>
      </c>
      <c r="CF42" s="3">
        <f t="shared" si="69"/>
      </c>
      <c r="CG42" s="3">
        <f t="shared" si="69"/>
      </c>
      <c r="CH42" s="3">
        <f t="shared" si="69"/>
      </c>
      <c r="CI42" s="3">
        <f t="shared" si="69"/>
      </c>
      <c r="CJ42" s="3">
        <f t="shared" si="69"/>
      </c>
      <c r="CK42" s="3">
        <f t="shared" si="69"/>
      </c>
      <c r="CL42" s="3">
        <f t="shared" si="69"/>
      </c>
      <c r="CM42" s="3">
        <f t="shared" si="69"/>
      </c>
      <c r="CN42" s="3">
        <f t="shared" si="69"/>
      </c>
      <c r="CO42" s="3">
        <f t="shared" si="69"/>
      </c>
      <c r="CP42" s="3">
        <f t="shared" si="69"/>
      </c>
      <c r="CQ42" s="3">
        <f t="shared" si="70"/>
      </c>
      <c r="CR42" s="3">
        <f t="shared" si="70"/>
      </c>
      <c r="CS42" s="3">
        <f t="shared" si="70"/>
      </c>
      <c r="CT42" s="3">
        <f t="shared" si="70"/>
      </c>
      <c r="CU42" s="3">
        <f t="shared" si="70"/>
      </c>
      <c r="CV42" s="3">
        <f t="shared" si="70"/>
      </c>
      <c r="CW42" s="3">
        <f t="shared" si="70"/>
      </c>
      <c r="CX42" s="3">
        <f t="shared" si="70"/>
      </c>
      <c r="CY42" s="3">
        <f t="shared" si="70"/>
      </c>
      <c r="CZ42" s="3">
        <f t="shared" si="70"/>
      </c>
      <c r="DA42" s="3">
        <f t="shared" si="70"/>
      </c>
      <c r="DB42" s="3">
        <f t="shared" si="70"/>
      </c>
      <c r="DC42" s="3">
        <f t="shared" si="70"/>
      </c>
      <c r="DD42" s="3">
        <f t="shared" si="70"/>
      </c>
      <c r="DE42" s="3">
        <f t="shared" si="70"/>
      </c>
      <c r="DF42" s="3">
        <f t="shared" si="70"/>
      </c>
      <c r="DG42" s="3">
        <f t="shared" si="71"/>
      </c>
      <c r="DH42" s="3">
        <f t="shared" si="71"/>
      </c>
      <c r="DI42" s="3">
        <f t="shared" si="71"/>
      </c>
      <c r="DJ42" s="3">
        <f t="shared" si="71"/>
      </c>
      <c r="DK42" s="3">
        <f t="shared" si="71"/>
      </c>
      <c r="DL42" s="3">
        <f t="shared" si="71"/>
      </c>
      <c r="DM42" s="3">
        <f t="shared" si="71"/>
      </c>
      <c r="DN42" s="3">
        <f t="shared" si="71"/>
      </c>
      <c r="DO42" s="3">
        <f t="shared" si="71"/>
      </c>
      <c r="DP42" s="3">
        <f t="shared" si="71"/>
      </c>
      <c r="DQ42" s="3">
        <f t="shared" si="71"/>
      </c>
      <c r="DR42" s="3">
        <f t="shared" si="71"/>
      </c>
      <c r="DS42" s="3">
        <f t="shared" si="71"/>
      </c>
      <c r="DT42" s="3">
        <f t="shared" si="71"/>
      </c>
      <c r="DU42" s="3">
        <f t="shared" si="71"/>
      </c>
      <c r="DV42" s="3">
        <f t="shared" si="71"/>
      </c>
      <c r="DW42" s="3">
        <f t="shared" si="72"/>
      </c>
      <c r="DX42" s="3">
        <f t="shared" si="72"/>
      </c>
      <c r="DY42" s="3">
        <f t="shared" si="72"/>
      </c>
      <c r="DZ42" s="3">
        <f t="shared" si="72"/>
      </c>
      <c r="EA42" s="3">
        <f t="shared" si="72"/>
      </c>
      <c r="EB42" s="3">
        <f t="shared" si="72"/>
      </c>
      <c r="EC42" s="3">
        <f t="shared" si="72"/>
      </c>
      <c r="ED42" s="3">
        <f t="shared" si="72"/>
      </c>
      <c r="EE42" s="3">
        <f t="shared" si="72"/>
      </c>
      <c r="EF42" s="3">
        <f t="shared" si="72"/>
      </c>
      <c r="EG42" s="3">
        <f t="shared" si="72"/>
      </c>
      <c r="EH42" s="3">
        <f t="shared" si="72"/>
      </c>
      <c r="EI42" s="3">
        <f t="shared" si="72"/>
      </c>
      <c r="EJ42" s="3">
        <f t="shared" si="72"/>
      </c>
      <c r="EK42" s="3">
        <f t="shared" si="72"/>
      </c>
      <c r="EL42" s="3">
        <f t="shared" si="72"/>
      </c>
      <c r="EM42" s="3">
        <f t="shared" si="73"/>
      </c>
      <c r="EN42" s="3">
        <f t="shared" si="73"/>
      </c>
      <c r="EO42" s="3">
        <f t="shared" si="73"/>
      </c>
      <c r="EP42" s="3">
        <f t="shared" si="73"/>
      </c>
      <c r="EQ42" s="3">
        <f t="shared" si="73"/>
      </c>
      <c r="ER42" s="3">
        <f t="shared" si="73"/>
      </c>
      <c r="ES42" s="3">
        <f t="shared" si="73"/>
      </c>
      <c r="ET42" s="3">
        <f t="shared" si="73"/>
      </c>
      <c r="EU42" s="3">
        <f t="shared" si="73"/>
      </c>
      <c r="EV42" s="3">
        <f t="shared" si="73"/>
      </c>
      <c r="EW42" s="3">
        <f t="shared" si="73"/>
      </c>
      <c r="EX42" s="3">
        <f t="shared" si="73"/>
      </c>
      <c r="EY42" s="3">
        <f t="shared" si="73"/>
      </c>
      <c r="EZ42" s="3">
        <f t="shared" si="73"/>
      </c>
      <c r="FA42" s="3">
        <f t="shared" si="73"/>
      </c>
      <c r="FB42" s="3">
        <f t="shared" si="73"/>
      </c>
      <c r="FC42" s="3">
        <f t="shared" si="74"/>
      </c>
      <c r="FD42" s="3">
        <f t="shared" si="74"/>
      </c>
      <c r="FE42" s="3">
        <f t="shared" si="74"/>
      </c>
      <c r="FF42" s="3">
        <f t="shared" si="74"/>
      </c>
      <c r="FG42" s="3">
        <f t="shared" si="74"/>
      </c>
      <c r="FH42" s="3">
        <f t="shared" si="74"/>
      </c>
      <c r="FI42" s="3">
        <f t="shared" si="74"/>
      </c>
      <c r="FJ42" s="3">
        <f t="shared" si="74"/>
      </c>
      <c r="FK42" s="3">
        <f t="shared" si="74"/>
      </c>
      <c r="FL42" s="3">
        <f t="shared" si="74"/>
      </c>
      <c r="FM42" s="3">
        <f t="shared" si="74"/>
      </c>
      <c r="FN42" s="3">
        <f t="shared" si="74"/>
      </c>
      <c r="FO42" s="3">
        <f t="shared" si="74"/>
      </c>
      <c r="FP42" s="53"/>
    </row>
    <row r="43" spans="1:172" ht="13.5" customHeight="1" outlineLevel="1">
      <c r="A43" s="36" t="s">
        <v>37</v>
      </c>
      <c r="B43" s="15" t="s">
        <v>97</v>
      </c>
      <c r="C43" s="15"/>
      <c r="D43" s="17"/>
      <c r="E43" s="17"/>
      <c r="F43" s="9">
        <f t="shared" si="60"/>
      </c>
      <c r="G43" s="20"/>
      <c r="H43" s="20"/>
      <c r="I43" s="2">
        <f t="shared" si="61"/>
      </c>
      <c r="J43" s="2">
        <f t="shared" si="46"/>
      </c>
      <c r="K43" s="2">
        <f t="shared" si="32"/>
      </c>
      <c r="L43" s="17"/>
      <c r="M43" s="17"/>
      <c r="N43" s="49"/>
      <c r="O43" s="55">
        <f t="shared" si="65"/>
      </c>
      <c r="P43" s="3">
        <f t="shared" si="65"/>
      </c>
      <c r="Q43" s="3">
        <f t="shared" si="65"/>
      </c>
      <c r="R43" s="3">
        <f t="shared" si="65"/>
      </c>
      <c r="S43" s="3">
        <f t="shared" si="65"/>
      </c>
      <c r="T43" s="3">
        <f t="shared" si="65"/>
      </c>
      <c r="U43" s="3">
        <f t="shared" si="65"/>
      </c>
      <c r="V43" s="3">
        <f t="shared" si="65"/>
      </c>
      <c r="W43" s="3">
        <f t="shared" si="65"/>
      </c>
      <c r="X43" s="3">
        <f t="shared" si="65"/>
      </c>
      <c r="Y43" s="3">
        <f t="shared" si="65"/>
      </c>
      <c r="Z43" s="3">
        <f t="shared" si="65"/>
      </c>
      <c r="AA43" s="3">
        <f t="shared" si="65"/>
      </c>
      <c r="AB43" s="3">
        <f t="shared" si="65"/>
      </c>
      <c r="AC43" s="3">
        <f t="shared" si="65"/>
      </c>
      <c r="AD43" s="3">
        <f t="shared" si="65"/>
      </c>
      <c r="AE43" s="3">
        <f t="shared" si="66"/>
      </c>
      <c r="AF43" s="3">
        <f t="shared" si="66"/>
      </c>
      <c r="AG43" s="3">
        <f t="shared" si="66"/>
      </c>
      <c r="AH43" s="3">
        <f t="shared" si="66"/>
      </c>
      <c r="AI43" s="3">
        <f t="shared" si="66"/>
      </c>
      <c r="AJ43" s="3">
        <f t="shared" si="66"/>
      </c>
      <c r="AK43" s="3">
        <f t="shared" si="66"/>
      </c>
      <c r="AL43" s="3">
        <f t="shared" si="66"/>
      </c>
      <c r="AM43" s="3">
        <f t="shared" si="66"/>
      </c>
      <c r="AN43" s="3">
        <f t="shared" si="66"/>
      </c>
      <c r="AO43" s="3">
        <f t="shared" si="66"/>
      </c>
      <c r="AP43" s="3">
        <f t="shared" si="66"/>
      </c>
      <c r="AQ43" s="3">
        <f t="shared" si="66"/>
      </c>
      <c r="AR43" s="3">
        <f t="shared" si="66"/>
      </c>
      <c r="AS43" s="3">
        <f t="shared" si="66"/>
      </c>
      <c r="AT43" s="3">
        <f t="shared" si="66"/>
      </c>
      <c r="AU43" s="3">
        <f t="shared" si="67"/>
      </c>
      <c r="AV43" s="3">
        <f t="shared" si="67"/>
      </c>
      <c r="AW43" s="3">
        <f t="shared" si="67"/>
      </c>
      <c r="AX43" s="3">
        <f t="shared" si="67"/>
      </c>
      <c r="AY43" s="3">
        <f t="shared" si="67"/>
      </c>
      <c r="AZ43" s="3">
        <f t="shared" si="67"/>
      </c>
      <c r="BA43" s="3">
        <f t="shared" si="67"/>
      </c>
      <c r="BB43" s="3">
        <f t="shared" si="67"/>
      </c>
      <c r="BC43" s="3">
        <f t="shared" si="67"/>
      </c>
      <c r="BD43" s="3">
        <f t="shared" si="67"/>
      </c>
      <c r="BE43" s="3">
        <f t="shared" si="67"/>
      </c>
      <c r="BF43" s="3">
        <f t="shared" si="67"/>
      </c>
      <c r="BG43" s="3">
        <f t="shared" si="67"/>
      </c>
      <c r="BH43" s="3">
        <f t="shared" si="67"/>
      </c>
      <c r="BI43" s="3">
        <f t="shared" si="67"/>
      </c>
      <c r="BJ43" s="3">
        <f t="shared" si="67"/>
      </c>
      <c r="BK43" s="3">
        <f t="shared" si="68"/>
      </c>
      <c r="BL43" s="3">
        <f t="shared" si="68"/>
      </c>
      <c r="BM43" s="3">
        <f t="shared" si="68"/>
      </c>
      <c r="BN43" s="3">
        <f t="shared" si="68"/>
      </c>
      <c r="BO43" s="3">
        <f t="shared" si="68"/>
      </c>
      <c r="BP43" s="3">
        <f t="shared" si="68"/>
      </c>
      <c r="BQ43" s="3">
        <f t="shared" si="68"/>
      </c>
      <c r="BR43" s="3">
        <f t="shared" si="68"/>
      </c>
      <c r="BS43" s="3">
        <f t="shared" si="68"/>
      </c>
      <c r="BT43" s="3">
        <f t="shared" si="68"/>
      </c>
      <c r="BU43" s="3">
        <f t="shared" si="68"/>
      </c>
      <c r="BV43" s="3">
        <f t="shared" si="68"/>
      </c>
      <c r="BW43" s="3">
        <f t="shared" si="68"/>
      </c>
      <c r="BX43" s="3">
        <f t="shared" si="68"/>
      </c>
      <c r="BY43" s="3">
        <f t="shared" si="68"/>
      </c>
      <c r="BZ43" s="3">
        <f t="shared" si="68"/>
      </c>
      <c r="CA43" s="3">
        <f t="shared" si="69"/>
      </c>
      <c r="CB43" s="3">
        <f t="shared" si="69"/>
      </c>
      <c r="CC43" s="3">
        <f t="shared" si="69"/>
      </c>
      <c r="CD43" s="3">
        <f t="shared" si="69"/>
      </c>
      <c r="CE43" s="3">
        <f t="shared" si="69"/>
      </c>
      <c r="CF43" s="3">
        <f t="shared" si="69"/>
      </c>
      <c r="CG43" s="3">
        <f t="shared" si="69"/>
      </c>
      <c r="CH43" s="3">
        <f t="shared" si="69"/>
      </c>
      <c r="CI43" s="3">
        <f t="shared" si="69"/>
      </c>
      <c r="CJ43" s="3">
        <f t="shared" si="69"/>
      </c>
      <c r="CK43" s="3">
        <f t="shared" si="69"/>
      </c>
      <c r="CL43" s="3">
        <f t="shared" si="69"/>
      </c>
      <c r="CM43" s="3">
        <f t="shared" si="69"/>
      </c>
      <c r="CN43" s="3">
        <f t="shared" si="69"/>
      </c>
      <c r="CO43" s="3">
        <f t="shared" si="69"/>
      </c>
      <c r="CP43" s="3">
        <f t="shared" si="69"/>
      </c>
      <c r="CQ43" s="3">
        <f t="shared" si="70"/>
      </c>
      <c r="CR43" s="3">
        <f t="shared" si="70"/>
      </c>
      <c r="CS43" s="3">
        <f t="shared" si="70"/>
      </c>
      <c r="CT43" s="3">
        <f t="shared" si="70"/>
      </c>
      <c r="CU43" s="3">
        <f t="shared" si="70"/>
      </c>
      <c r="CV43" s="3">
        <f t="shared" si="70"/>
      </c>
      <c r="CW43" s="3">
        <f t="shared" si="70"/>
      </c>
      <c r="CX43" s="3">
        <f t="shared" si="70"/>
      </c>
      <c r="CY43" s="3">
        <f t="shared" si="70"/>
      </c>
      <c r="CZ43" s="3">
        <f t="shared" si="70"/>
      </c>
      <c r="DA43" s="3">
        <f t="shared" si="70"/>
      </c>
      <c r="DB43" s="3">
        <f t="shared" si="70"/>
      </c>
      <c r="DC43" s="3">
        <f t="shared" si="70"/>
      </c>
      <c r="DD43" s="3">
        <f t="shared" si="70"/>
      </c>
      <c r="DE43" s="3">
        <f t="shared" si="70"/>
      </c>
      <c r="DF43" s="3">
        <f t="shared" si="70"/>
      </c>
      <c r="DG43" s="3">
        <f t="shared" si="71"/>
      </c>
      <c r="DH43" s="3">
        <f t="shared" si="71"/>
      </c>
      <c r="DI43" s="3">
        <f t="shared" si="71"/>
      </c>
      <c r="DJ43" s="3">
        <f t="shared" si="71"/>
      </c>
      <c r="DK43" s="3">
        <f t="shared" si="71"/>
      </c>
      <c r="DL43" s="3">
        <f t="shared" si="71"/>
      </c>
      <c r="DM43" s="3">
        <f t="shared" si="71"/>
      </c>
      <c r="DN43" s="3">
        <f t="shared" si="71"/>
      </c>
      <c r="DO43" s="3">
        <f t="shared" si="71"/>
      </c>
      <c r="DP43" s="3">
        <f t="shared" si="71"/>
      </c>
      <c r="DQ43" s="3">
        <f t="shared" si="71"/>
      </c>
      <c r="DR43" s="3">
        <f t="shared" si="71"/>
      </c>
      <c r="DS43" s="3">
        <f t="shared" si="71"/>
      </c>
      <c r="DT43" s="3">
        <f t="shared" si="71"/>
      </c>
      <c r="DU43" s="3">
        <f t="shared" si="71"/>
      </c>
      <c r="DV43" s="3">
        <f t="shared" si="71"/>
      </c>
      <c r="DW43" s="3">
        <f t="shared" si="72"/>
      </c>
      <c r="DX43" s="3">
        <f t="shared" si="72"/>
      </c>
      <c r="DY43" s="3">
        <f t="shared" si="72"/>
      </c>
      <c r="DZ43" s="3">
        <f t="shared" si="72"/>
      </c>
      <c r="EA43" s="3">
        <f t="shared" si="72"/>
      </c>
      <c r="EB43" s="3">
        <f t="shared" si="72"/>
      </c>
      <c r="EC43" s="3">
        <f t="shared" si="72"/>
      </c>
      <c r="ED43" s="3">
        <f t="shared" si="72"/>
      </c>
      <c r="EE43" s="3">
        <f t="shared" si="72"/>
      </c>
      <c r="EF43" s="3">
        <f t="shared" si="72"/>
      </c>
      <c r="EG43" s="3">
        <f t="shared" si="72"/>
      </c>
      <c r="EH43" s="3">
        <f t="shared" si="72"/>
      </c>
      <c r="EI43" s="3">
        <f t="shared" si="72"/>
      </c>
      <c r="EJ43" s="3">
        <f t="shared" si="72"/>
      </c>
      <c r="EK43" s="3">
        <f t="shared" si="72"/>
      </c>
      <c r="EL43" s="3">
        <f t="shared" si="72"/>
      </c>
      <c r="EM43" s="3">
        <f t="shared" si="73"/>
      </c>
      <c r="EN43" s="3">
        <f t="shared" si="73"/>
      </c>
      <c r="EO43" s="3">
        <f t="shared" si="73"/>
      </c>
      <c r="EP43" s="3">
        <f t="shared" si="73"/>
      </c>
      <c r="EQ43" s="3">
        <f t="shared" si="73"/>
      </c>
      <c r="ER43" s="3">
        <f t="shared" si="73"/>
      </c>
      <c r="ES43" s="3">
        <f t="shared" si="73"/>
      </c>
      <c r="ET43" s="3">
        <f t="shared" si="73"/>
      </c>
      <c r="EU43" s="3">
        <f t="shared" si="73"/>
      </c>
      <c r="EV43" s="3">
        <f t="shared" si="73"/>
      </c>
      <c r="EW43" s="3">
        <f t="shared" si="73"/>
      </c>
      <c r="EX43" s="3">
        <f t="shared" si="73"/>
      </c>
      <c r="EY43" s="3">
        <f t="shared" si="73"/>
      </c>
      <c r="EZ43" s="3">
        <f t="shared" si="73"/>
      </c>
      <c r="FA43" s="3">
        <f t="shared" si="73"/>
      </c>
      <c r="FB43" s="3">
        <f t="shared" si="73"/>
      </c>
      <c r="FC43" s="3">
        <f t="shared" si="74"/>
      </c>
      <c r="FD43" s="3">
        <f t="shared" si="74"/>
      </c>
      <c r="FE43" s="3">
        <f t="shared" si="74"/>
      </c>
      <c r="FF43" s="3">
        <f t="shared" si="74"/>
      </c>
      <c r="FG43" s="3">
        <f t="shared" si="74"/>
      </c>
      <c r="FH43" s="3">
        <f t="shared" si="74"/>
      </c>
      <c r="FI43" s="3">
        <f t="shared" si="74"/>
      </c>
      <c r="FJ43" s="3">
        <f t="shared" si="74"/>
      </c>
      <c r="FK43" s="3">
        <f t="shared" si="74"/>
      </c>
      <c r="FL43" s="3">
        <f t="shared" si="74"/>
      </c>
      <c r="FM43" s="3">
        <f t="shared" si="74"/>
      </c>
      <c r="FN43" s="3">
        <f t="shared" si="74"/>
      </c>
      <c r="FO43" s="3">
        <f t="shared" si="74"/>
      </c>
      <c r="FP43" s="53"/>
    </row>
    <row r="44" spans="1:172" ht="13.5" customHeight="1" outlineLevel="1">
      <c r="A44" s="36" t="s">
        <v>38</v>
      </c>
      <c r="B44" s="15" t="s">
        <v>98</v>
      </c>
      <c r="C44" s="15"/>
      <c r="D44" s="17"/>
      <c r="E44" s="17"/>
      <c r="F44" s="9">
        <f t="shared" si="60"/>
      </c>
      <c r="G44" s="20"/>
      <c r="H44" s="20"/>
      <c r="I44" s="2">
        <f t="shared" si="61"/>
      </c>
      <c r="J44" s="2">
        <f t="shared" si="46"/>
      </c>
      <c r="K44" s="2">
        <f t="shared" si="32"/>
      </c>
      <c r="L44" s="17"/>
      <c r="M44" s="17"/>
      <c r="N44" s="49"/>
      <c r="O44" s="55">
        <f t="shared" si="65"/>
      </c>
      <c r="P44" s="3">
        <f t="shared" si="65"/>
      </c>
      <c r="Q44" s="3">
        <f t="shared" si="65"/>
      </c>
      <c r="R44" s="3">
        <f t="shared" si="65"/>
      </c>
      <c r="S44" s="3">
        <f t="shared" si="65"/>
      </c>
      <c r="T44" s="3">
        <f t="shared" si="65"/>
      </c>
      <c r="U44" s="3">
        <f t="shared" si="65"/>
      </c>
      <c r="V44" s="3">
        <f t="shared" si="65"/>
      </c>
      <c r="W44" s="3">
        <f t="shared" si="65"/>
      </c>
      <c r="X44" s="3">
        <f t="shared" si="65"/>
      </c>
      <c r="Y44" s="3">
        <f t="shared" si="65"/>
      </c>
      <c r="Z44" s="3">
        <f t="shared" si="65"/>
      </c>
      <c r="AA44" s="3">
        <f t="shared" si="65"/>
      </c>
      <c r="AB44" s="3">
        <f t="shared" si="65"/>
      </c>
      <c r="AC44" s="3">
        <f t="shared" si="65"/>
      </c>
      <c r="AD44" s="3">
        <f t="shared" si="65"/>
      </c>
      <c r="AE44" s="3">
        <f t="shared" si="66"/>
      </c>
      <c r="AF44" s="3">
        <f t="shared" si="66"/>
      </c>
      <c r="AG44" s="3">
        <f t="shared" si="66"/>
      </c>
      <c r="AH44" s="3">
        <f t="shared" si="66"/>
      </c>
      <c r="AI44" s="3">
        <f t="shared" si="66"/>
      </c>
      <c r="AJ44" s="3">
        <f t="shared" si="66"/>
      </c>
      <c r="AK44" s="3">
        <f t="shared" si="66"/>
      </c>
      <c r="AL44" s="3">
        <f t="shared" si="66"/>
      </c>
      <c r="AM44" s="3">
        <f t="shared" si="66"/>
      </c>
      <c r="AN44" s="3">
        <f t="shared" si="66"/>
      </c>
      <c r="AO44" s="3">
        <f t="shared" si="66"/>
      </c>
      <c r="AP44" s="3">
        <f t="shared" si="66"/>
      </c>
      <c r="AQ44" s="3">
        <f t="shared" si="66"/>
      </c>
      <c r="AR44" s="3">
        <f t="shared" si="66"/>
      </c>
      <c r="AS44" s="3">
        <f t="shared" si="66"/>
      </c>
      <c r="AT44" s="3">
        <f t="shared" si="66"/>
      </c>
      <c r="AU44" s="3">
        <f t="shared" si="67"/>
      </c>
      <c r="AV44" s="3">
        <f t="shared" si="67"/>
      </c>
      <c r="AW44" s="3">
        <f t="shared" si="67"/>
      </c>
      <c r="AX44" s="3">
        <f t="shared" si="67"/>
      </c>
      <c r="AY44" s="3">
        <f t="shared" si="67"/>
      </c>
      <c r="AZ44" s="3">
        <f t="shared" si="67"/>
      </c>
      <c r="BA44" s="3">
        <f t="shared" si="67"/>
      </c>
      <c r="BB44" s="3">
        <f t="shared" si="67"/>
      </c>
      <c r="BC44" s="3">
        <f t="shared" si="67"/>
      </c>
      <c r="BD44" s="3">
        <f t="shared" si="67"/>
      </c>
      <c r="BE44" s="3">
        <f t="shared" si="67"/>
      </c>
      <c r="BF44" s="3">
        <f t="shared" si="67"/>
      </c>
      <c r="BG44" s="3">
        <f t="shared" si="67"/>
      </c>
      <c r="BH44" s="3">
        <f t="shared" si="67"/>
      </c>
      <c r="BI44" s="3">
        <f t="shared" si="67"/>
      </c>
      <c r="BJ44" s="3">
        <f t="shared" si="67"/>
      </c>
      <c r="BK44" s="3">
        <f t="shared" si="68"/>
      </c>
      <c r="BL44" s="3">
        <f t="shared" si="68"/>
      </c>
      <c r="BM44" s="3">
        <f t="shared" si="68"/>
      </c>
      <c r="BN44" s="3">
        <f t="shared" si="68"/>
      </c>
      <c r="BO44" s="3">
        <f t="shared" si="68"/>
      </c>
      <c r="BP44" s="3">
        <f t="shared" si="68"/>
      </c>
      <c r="BQ44" s="3">
        <f t="shared" si="68"/>
      </c>
      <c r="BR44" s="3">
        <f t="shared" si="68"/>
      </c>
      <c r="BS44" s="3">
        <f t="shared" si="68"/>
      </c>
      <c r="BT44" s="3">
        <f t="shared" si="68"/>
      </c>
      <c r="BU44" s="3">
        <f t="shared" si="68"/>
      </c>
      <c r="BV44" s="3">
        <f t="shared" si="68"/>
      </c>
      <c r="BW44" s="3">
        <f t="shared" si="68"/>
      </c>
      <c r="BX44" s="3">
        <f t="shared" si="68"/>
      </c>
      <c r="BY44" s="3">
        <f t="shared" si="68"/>
      </c>
      <c r="BZ44" s="3">
        <f t="shared" si="68"/>
      </c>
      <c r="CA44" s="3">
        <f t="shared" si="69"/>
      </c>
      <c r="CB44" s="3">
        <f t="shared" si="69"/>
      </c>
      <c r="CC44" s="3">
        <f t="shared" si="69"/>
      </c>
      <c r="CD44" s="3">
        <f t="shared" si="69"/>
      </c>
      <c r="CE44" s="3">
        <f t="shared" si="69"/>
      </c>
      <c r="CF44" s="3">
        <f t="shared" si="69"/>
      </c>
      <c r="CG44" s="3">
        <f t="shared" si="69"/>
      </c>
      <c r="CH44" s="3">
        <f t="shared" si="69"/>
      </c>
      <c r="CI44" s="3">
        <f t="shared" si="69"/>
      </c>
      <c r="CJ44" s="3">
        <f t="shared" si="69"/>
      </c>
      <c r="CK44" s="3">
        <f t="shared" si="69"/>
      </c>
      <c r="CL44" s="3">
        <f t="shared" si="69"/>
      </c>
      <c r="CM44" s="3">
        <f t="shared" si="69"/>
      </c>
      <c r="CN44" s="3">
        <f t="shared" si="69"/>
      </c>
      <c r="CO44" s="3">
        <f t="shared" si="69"/>
      </c>
      <c r="CP44" s="3">
        <f t="shared" si="69"/>
      </c>
      <c r="CQ44" s="3">
        <f t="shared" si="70"/>
      </c>
      <c r="CR44" s="3">
        <f t="shared" si="70"/>
      </c>
      <c r="CS44" s="3">
        <f t="shared" si="70"/>
      </c>
      <c r="CT44" s="3">
        <f t="shared" si="70"/>
      </c>
      <c r="CU44" s="3">
        <f t="shared" si="70"/>
      </c>
      <c r="CV44" s="3">
        <f t="shared" si="70"/>
      </c>
      <c r="CW44" s="3">
        <f t="shared" si="70"/>
      </c>
      <c r="CX44" s="3">
        <f t="shared" si="70"/>
      </c>
      <c r="CY44" s="3">
        <f t="shared" si="70"/>
      </c>
      <c r="CZ44" s="3">
        <f t="shared" si="70"/>
      </c>
      <c r="DA44" s="3">
        <f t="shared" si="70"/>
      </c>
      <c r="DB44" s="3">
        <f t="shared" si="70"/>
      </c>
      <c r="DC44" s="3">
        <f t="shared" si="70"/>
      </c>
      <c r="DD44" s="3">
        <f t="shared" si="70"/>
      </c>
      <c r="DE44" s="3">
        <f t="shared" si="70"/>
      </c>
      <c r="DF44" s="3">
        <f t="shared" si="70"/>
      </c>
      <c r="DG44" s="3">
        <f t="shared" si="71"/>
      </c>
      <c r="DH44" s="3">
        <f t="shared" si="71"/>
      </c>
      <c r="DI44" s="3">
        <f t="shared" si="71"/>
      </c>
      <c r="DJ44" s="3">
        <f t="shared" si="71"/>
      </c>
      <c r="DK44" s="3">
        <f t="shared" si="71"/>
      </c>
      <c r="DL44" s="3">
        <f t="shared" si="71"/>
      </c>
      <c r="DM44" s="3">
        <f t="shared" si="71"/>
      </c>
      <c r="DN44" s="3">
        <f t="shared" si="71"/>
      </c>
      <c r="DO44" s="3">
        <f t="shared" si="71"/>
      </c>
      <c r="DP44" s="3">
        <f t="shared" si="71"/>
      </c>
      <c r="DQ44" s="3">
        <f t="shared" si="71"/>
      </c>
      <c r="DR44" s="3">
        <f t="shared" si="71"/>
      </c>
      <c r="DS44" s="3">
        <f t="shared" si="71"/>
      </c>
      <c r="DT44" s="3">
        <f t="shared" si="71"/>
      </c>
      <c r="DU44" s="3">
        <f t="shared" si="71"/>
      </c>
      <c r="DV44" s="3">
        <f t="shared" si="71"/>
      </c>
      <c r="DW44" s="3">
        <f t="shared" si="72"/>
      </c>
      <c r="DX44" s="3">
        <f t="shared" si="72"/>
      </c>
      <c r="DY44" s="3">
        <f t="shared" si="72"/>
      </c>
      <c r="DZ44" s="3">
        <f t="shared" si="72"/>
      </c>
      <c r="EA44" s="3">
        <f t="shared" si="72"/>
      </c>
      <c r="EB44" s="3">
        <f t="shared" si="72"/>
      </c>
      <c r="EC44" s="3">
        <f t="shared" si="72"/>
      </c>
      <c r="ED44" s="3">
        <f t="shared" si="72"/>
      </c>
      <c r="EE44" s="3">
        <f t="shared" si="72"/>
      </c>
      <c r="EF44" s="3">
        <f t="shared" si="72"/>
      </c>
      <c r="EG44" s="3">
        <f t="shared" si="72"/>
      </c>
      <c r="EH44" s="3">
        <f t="shared" si="72"/>
      </c>
      <c r="EI44" s="3">
        <f t="shared" si="72"/>
      </c>
      <c r="EJ44" s="3">
        <f t="shared" si="72"/>
      </c>
      <c r="EK44" s="3">
        <f t="shared" si="72"/>
      </c>
      <c r="EL44" s="3">
        <f t="shared" si="72"/>
      </c>
      <c r="EM44" s="3">
        <f t="shared" si="73"/>
      </c>
      <c r="EN44" s="3">
        <f t="shared" si="73"/>
      </c>
      <c r="EO44" s="3">
        <f t="shared" si="73"/>
      </c>
      <c r="EP44" s="3">
        <f t="shared" si="73"/>
      </c>
      <c r="EQ44" s="3">
        <f t="shared" si="73"/>
      </c>
      <c r="ER44" s="3">
        <f t="shared" si="73"/>
      </c>
      <c r="ES44" s="3">
        <f t="shared" si="73"/>
      </c>
      <c r="ET44" s="3">
        <f t="shared" si="73"/>
      </c>
      <c r="EU44" s="3">
        <f t="shared" si="73"/>
      </c>
      <c r="EV44" s="3">
        <f t="shared" si="73"/>
      </c>
      <c r="EW44" s="3">
        <f t="shared" si="73"/>
      </c>
      <c r="EX44" s="3">
        <f t="shared" si="73"/>
      </c>
      <c r="EY44" s="3">
        <f t="shared" si="73"/>
      </c>
      <c r="EZ44" s="3">
        <f t="shared" si="73"/>
      </c>
      <c r="FA44" s="3">
        <f t="shared" si="73"/>
      </c>
      <c r="FB44" s="3">
        <f t="shared" si="73"/>
      </c>
      <c r="FC44" s="3">
        <f t="shared" si="74"/>
      </c>
      <c r="FD44" s="3">
        <f t="shared" si="74"/>
      </c>
      <c r="FE44" s="3">
        <f t="shared" si="74"/>
      </c>
      <c r="FF44" s="3">
        <f t="shared" si="74"/>
      </c>
      <c r="FG44" s="3">
        <f t="shared" si="74"/>
      </c>
      <c r="FH44" s="3">
        <f t="shared" si="74"/>
      </c>
      <c r="FI44" s="3">
        <f t="shared" si="74"/>
      </c>
      <c r="FJ44" s="3">
        <f t="shared" si="74"/>
      </c>
      <c r="FK44" s="3">
        <f t="shared" si="74"/>
      </c>
      <c r="FL44" s="3">
        <f t="shared" si="74"/>
      </c>
      <c r="FM44" s="3">
        <f t="shared" si="74"/>
      </c>
      <c r="FN44" s="3">
        <f t="shared" si="74"/>
      </c>
      <c r="FO44" s="3">
        <f t="shared" si="74"/>
      </c>
      <c r="FP44" s="53"/>
    </row>
    <row r="45" spans="1:172" ht="13.5" customHeight="1" outlineLevel="1">
      <c r="A45" s="36" t="s">
        <v>39</v>
      </c>
      <c r="B45" s="15" t="s">
        <v>99</v>
      </c>
      <c r="C45" s="15"/>
      <c r="D45" s="17"/>
      <c r="E45" s="17"/>
      <c r="F45" s="9">
        <f t="shared" si="60"/>
      </c>
      <c r="G45" s="20"/>
      <c r="H45" s="20"/>
      <c r="I45" s="2">
        <f t="shared" si="61"/>
      </c>
      <c r="J45" s="2">
        <f t="shared" si="46"/>
      </c>
      <c r="K45" s="2">
        <f t="shared" si="32"/>
      </c>
      <c r="L45" s="17"/>
      <c r="M45" s="17"/>
      <c r="N45" s="49"/>
      <c r="O45" s="55">
        <f t="shared" si="65"/>
      </c>
      <c r="P45" s="3">
        <f t="shared" si="65"/>
      </c>
      <c r="Q45" s="3">
        <f t="shared" si="65"/>
      </c>
      <c r="R45" s="3">
        <f t="shared" si="65"/>
      </c>
      <c r="S45" s="3">
        <f t="shared" si="65"/>
      </c>
      <c r="T45" s="3">
        <f t="shared" si="65"/>
      </c>
      <c r="U45" s="3">
        <f t="shared" si="65"/>
      </c>
      <c r="V45" s="3">
        <f t="shared" si="65"/>
      </c>
      <c r="W45" s="3">
        <f t="shared" si="65"/>
      </c>
      <c r="X45" s="3">
        <f t="shared" si="65"/>
      </c>
      <c r="Y45" s="3">
        <f t="shared" si="65"/>
      </c>
      <c r="Z45" s="3">
        <f t="shared" si="65"/>
      </c>
      <c r="AA45" s="3">
        <f t="shared" si="65"/>
      </c>
      <c r="AB45" s="3">
        <f t="shared" si="65"/>
      </c>
      <c r="AC45" s="3">
        <f t="shared" si="65"/>
      </c>
      <c r="AD45" s="3">
        <f t="shared" si="65"/>
      </c>
      <c r="AE45" s="3">
        <f t="shared" si="66"/>
      </c>
      <c r="AF45" s="3">
        <f t="shared" si="66"/>
      </c>
      <c r="AG45" s="3">
        <f t="shared" si="66"/>
      </c>
      <c r="AH45" s="3">
        <f t="shared" si="66"/>
      </c>
      <c r="AI45" s="3">
        <f t="shared" si="66"/>
      </c>
      <c r="AJ45" s="3">
        <f t="shared" si="66"/>
      </c>
      <c r="AK45" s="3">
        <f t="shared" si="66"/>
      </c>
      <c r="AL45" s="3">
        <f t="shared" si="66"/>
      </c>
      <c r="AM45" s="3">
        <f t="shared" si="66"/>
      </c>
      <c r="AN45" s="3">
        <f t="shared" si="66"/>
      </c>
      <c r="AO45" s="3">
        <f t="shared" si="66"/>
      </c>
      <c r="AP45" s="3">
        <f t="shared" si="66"/>
      </c>
      <c r="AQ45" s="3">
        <f t="shared" si="66"/>
      </c>
      <c r="AR45" s="3">
        <f t="shared" si="66"/>
      </c>
      <c r="AS45" s="3">
        <f t="shared" si="66"/>
      </c>
      <c r="AT45" s="3">
        <f t="shared" si="66"/>
      </c>
      <c r="AU45" s="3">
        <f t="shared" si="67"/>
      </c>
      <c r="AV45" s="3">
        <f t="shared" si="67"/>
      </c>
      <c r="AW45" s="3">
        <f t="shared" si="67"/>
      </c>
      <c r="AX45" s="3">
        <f t="shared" si="67"/>
      </c>
      <c r="AY45" s="3">
        <f t="shared" si="67"/>
      </c>
      <c r="AZ45" s="3">
        <f t="shared" si="67"/>
      </c>
      <c r="BA45" s="3">
        <f t="shared" si="67"/>
      </c>
      <c r="BB45" s="3">
        <f t="shared" si="67"/>
      </c>
      <c r="BC45" s="3">
        <f t="shared" si="67"/>
      </c>
      <c r="BD45" s="3">
        <f t="shared" si="67"/>
      </c>
      <c r="BE45" s="3">
        <f t="shared" si="67"/>
      </c>
      <c r="BF45" s="3">
        <f t="shared" si="67"/>
      </c>
      <c r="BG45" s="3">
        <f t="shared" si="67"/>
      </c>
      <c r="BH45" s="3">
        <f t="shared" si="67"/>
      </c>
      <c r="BI45" s="3">
        <f t="shared" si="67"/>
      </c>
      <c r="BJ45" s="3">
        <f t="shared" si="67"/>
      </c>
      <c r="BK45" s="3">
        <f t="shared" si="68"/>
      </c>
      <c r="BL45" s="3">
        <f t="shared" si="68"/>
      </c>
      <c r="BM45" s="3">
        <f t="shared" si="68"/>
      </c>
      <c r="BN45" s="3">
        <f t="shared" si="68"/>
      </c>
      <c r="BO45" s="3">
        <f t="shared" si="68"/>
      </c>
      <c r="BP45" s="3">
        <f t="shared" si="68"/>
      </c>
      <c r="BQ45" s="3">
        <f t="shared" si="68"/>
      </c>
      <c r="BR45" s="3">
        <f t="shared" si="68"/>
      </c>
      <c r="BS45" s="3">
        <f t="shared" si="68"/>
      </c>
      <c r="BT45" s="3">
        <f t="shared" si="68"/>
      </c>
      <c r="BU45" s="3">
        <f t="shared" si="68"/>
      </c>
      <c r="BV45" s="3">
        <f t="shared" si="68"/>
      </c>
      <c r="BW45" s="3">
        <f t="shared" si="68"/>
      </c>
      <c r="BX45" s="3">
        <f t="shared" si="68"/>
      </c>
      <c r="BY45" s="3">
        <f t="shared" si="68"/>
      </c>
      <c r="BZ45" s="3">
        <f t="shared" si="68"/>
      </c>
      <c r="CA45" s="3">
        <f t="shared" si="69"/>
      </c>
      <c r="CB45" s="3">
        <f t="shared" si="69"/>
      </c>
      <c r="CC45" s="3">
        <f t="shared" si="69"/>
      </c>
      <c r="CD45" s="3">
        <f t="shared" si="69"/>
      </c>
      <c r="CE45" s="3">
        <f t="shared" si="69"/>
      </c>
      <c r="CF45" s="3">
        <f t="shared" si="69"/>
      </c>
      <c r="CG45" s="3">
        <f t="shared" si="69"/>
      </c>
      <c r="CH45" s="3">
        <f t="shared" si="69"/>
      </c>
      <c r="CI45" s="3">
        <f t="shared" si="69"/>
      </c>
      <c r="CJ45" s="3">
        <f t="shared" si="69"/>
      </c>
      <c r="CK45" s="3">
        <f t="shared" si="69"/>
      </c>
      <c r="CL45" s="3">
        <f t="shared" si="69"/>
      </c>
      <c r="CM45" s="3">
        <f t="shared" si="69"/>
      </c>
      <c r="CN45" s="3">
        <f t="shared" si="69"/>
      </c>
      <c r="CO45" s="3">
        <f t="shared" si="69"/>
      </c>
      <c r="CP45" s="3">
        <f t="shared" si="69"/>
      </c>
      <c r="CQ45" s="3">
        <f t="shared" si="70"/>
      </c>
      <c r="CR45" s="3">
        <f t="shared" si="70"/>
      </c>
      <c r="CS45" s="3">
        <f t="shared" si="70"/>
      </c>
      <c r="CT45" s="3">
        <f t="shared" si="70"/>
      </c>
      <c r="CU45" s="3">
        <f t="shared" si="70"/>
      </c>
      <c r="CV45" s="3">
        <f t="shared" si="70"/>
      </c>
      <c r="CW45" s="3">
        <f t="shared" si="70"/>
      </c>
      <c r="CX45" s="3">
        <f t="shared" si="70"/>
      </c>
      <c r="CY45" s="3">
        <f t="shared" si="70"/>
      </c>
      <c r="CZ45" s="3">
        <f t="shared" si="70"/>
      </c>
      <c r="DA45" s="3">
        <f t="shared" si="70"/>
      </c>
      <c r="DB45" s="3">
        <f t="shared" si="70"/>
      </c>
      <c r="DC45" s="3">
        <f t="shared" si="70"/>
      </c>
      <c r="DD45" s="3">
        <f t="shared" si="70"/>
      </c>
      <c r="DE45" s="3">
        <f t="shared" si="70"/>
      </c>
      <c r="DF45" s="3">
        <f t="shared" si="70"/>
      </c>
      <c r="DG45" s="3">
        <f t="shared" si="71"/>
      </c>
      <c r="DH45" s="3">
        <f t="shared" si="71"/>
      </c>
      <c r="DI45" s="3">
        <f t="shared" si="71"/>
      </c>
      <c r="DJ45" s="3">
        <f t="shared" si="71"/>
      </c>
      <c r="DK45" s="3">
        <f t="shared" si="71"/>
      </c>
      <c r="DL45" s="3">
        <f t="shared" si="71"/>
      </c>
      <c r="DM45" s="3">
        <f t="shared" si="71"/>
      </c>
      <c r="DN45" s="3">
        <f t="shared" si="71"/>
      </c>
      <c r="DO45" s="3">
        <f t="shared" si="71"/>
      </c>
      <c r="DP45" s="3">
        <f t="shared" si="71"/>
      </c>
      <c r="DQ45" s="3">
        <f t="shared" si="71"/>
      </c>
      <c r="DR45" s="3">
        <f t="shared" si="71"/>
      </c>
      <c r="DS45" s="3">
        <f t="shared" si="71"/>
      </c>
      <c r="DT45" s="3">
        <f t="shared" si="71"/>
      </c>
      <c r="DU45" s="3">
        <f t="shared" si="71"/>
      </c>
      <c r="DV45" s="3">
        <f t="shared" si="71"/>
      </c>
      <c r="DW45" s="3">
        <f t="shared" si="72"/>
      </c>
      <c r="DX45" s="3">
        <f t="shared" si="72"/>
      </c>
      <c r="DY45" s="3">
        <f t="shared" si="72"/>
      </c>
      <c r="DZ45" s="3">
        <f t="shared" si="72"/>
      </c>
      <c r="EA45" s="3">
        <f t="shared" si="72"/>
      </c>
      <c r="EB45" s="3">
        <f t="shared" si="72"/>
      </c>
      <c r="EC45" s="3">
        <f t="shared" si="72"/>
      </c>
      <c r="ED45" s="3">
        <f t="shared" si="72"/>
      </c>
      <c r="EE45" s="3">
        <f t="shared" si="72"/>
      </c>
      <c r="EF45" s="3">
        <f t="shared" si="72"/>
      </c>
      <c r="EG45" s="3">
        <f t="shared" si="72"/>
      </c>
      <c r="EH45" s="3">
        <f t="shared" si="72"/>
      </c>
      <c r="EI45" s="3">
        <f t="shared" si="72"/>
      </c>
      <c r="EJ45" s="3">
        <f t="shared" si="72"/>
      </c>
      <c r="EK45" s="3">
        <f t="shared" si="72"/>
      </c>
      <c r="EL45" s="3">
        <f t="shared" si="72"/>
      </c>
      <c r="EM45" s="3">
        <f t="shared" si="73"/>
      </c>
      <c r="EN45" s="3">
        <f t="shared" si="73"/>
      </c>
      <c r="EO45" s="3">
        <f t="shared" si="73"/>
      </c>
      <c r="EP45" s="3">
        <f t="shared" si="73"/>
      </c>
      <c r="EQ45" s="3">
        <f t="shared" si="73"/>
      </c>
      <c r="ER45" s="3">
        <f t="shared" si="73"/>
      </c>
      <c r="ES45" s="3">
        <f t="shared" si="73"/>
      </c>
      <c r="ET45" s="3">
        <f t="shared" si="73"/>
      </c>
      <c r="EU45" s="3">
        <f t="shared" si="73"/>
      </c>
      <c r="EV45" s="3">
        <f t="shared" si="73"/>
      </c>
      <c r="EW45" s="3">
        <f t="shared" si="73"/>
      </c>
      <c r="EX45" s="3">
        <f t="shared" si="73"/>
      </c>
      <c r="EY45" s="3">
        <f t="shared" si="73"/>
      </c>
      <c r="EZ45" s="3">
        <f t="shared" si="73"/>
      </c>
      <c r="FA45" s="3">
        <f t="shared" si="73"/>
      </c>
      <c r="FB45" s="3">
        <f t="shared" si="73"/>
      </c>
      <c r="FC45" s="3">
        <f t="shared" si="74"/>
      </c>
      <c r="FD45" s="3">
        <f t="shared" si="74"/>
      </c>
      <c r="FE45" s="3">
        <f t="shared" si="74"/>
      </c>
      <c r="FF45" s="3">
        <f t="shared" si="74"/>
      </c>
      <c r="FG45" s="3">
        <f t="shared" si="74"/>
      </c>
      <c r="FH45" s="3">
        <f t="shared" si="74"/>
      </c>
      <c r="FI45" s="3">
        <f t="shared" si="74"/>
      </c>
      <c r="FJ45" s="3">
        <f t="shared" si="74"/>
      </c>
      <c r="FK45" s="3">
        <f t="shared" si="74"/>
      </c>
      <c r="FL45" s="3">
        <f t="shared" si="74"/>
      </c>
      <c r="FM45" s="3">
        <f t="shared" si="74"/>
      </c>
      <c r="FN45" s="3">
        <f t="shared" si="74"/>
      </c>
      <c r="FO45" s="3">
        <f t="shared" si="74"/>
      </c>
      <c r="FP45" s="53"/>
    </row>
    <row r="46" spans="1:172" ht="13.5" customHeight="1" outlineLevel="1">
      <c r="A46" s="36" t="s">
        <v>40</v>
      </c>
      <c r="B46" s="15" t="s">
        <v>100</v>
      </c>
      <c r="C46" s="15"/>
      <c r="D46" s="17"/>
      <c r="E46" s="17"/>
      <c r="F46" s="9">
        <f t="shared" si="60"/>
      </c>
      <c r="G46" s="20"/>
      <c r="H46" s="20"/>
      <c r="I46" s="2">
        <f t="shared" si="61"/>
      </c>
      <c r="J46" s="2">
        <f t="shared" si="46"/>
      </c>
      <c r="K46" s="2">
        <f t="shared" si="32"/>
      </c>
      <c r="L46" s="17"/>
      <c r="M46" s="17"/>
      <c r="N46" s="49"/>
      <c r="O46" s="55">
        <f t="shared" si="65"/>
      </c>
      <c r="P46" s="3">
        <f t="shared" si="65"/>
      </c>
      <c r="Q46" s="3">
        <f t="shared" si="65"/>
      </c>
      <c r="R46" s="3">
        <f t="shared" si="65"/>
      </c>
      <c r="S46" s="3">
        <f t="shared" si="65"/>
      </c>
      <c r="T46" s="3">
        <f t="shared" si="65"/>
      </c>
      <c r="U46" s="3">
        <f t="shared" si="65"/>
      </c>
      <c r="V46" s="3">
        <f t="shared" si="65"/>
      </c>
      <c r="W46" s="3">
        <f t="shared" si="65"/>
      </c>
      <c r="X46" s="3">
        <f t="shared" si="65"/>
      </c>
      <c r="Y46" s="3">
        <f t="shared" si="65"/>
      </c>
      <c r="Z46" s="3">
        <f t="shared" si="65"/>
      </c>
      <c r="AA46" s="3">
        <f t="shared" si="65"/>
      </c>
      <c r="AB46" s="3">
        <f t="shared" si="65"/>
      </c>
      <c r="AC46" s="3">
        <f t="shared" si="65"/>
      </c>
      <c r="AD46" s="3">
        <f t="shared" si="65"/>
      </c>
      <c r="AE46" s="3">
        <f t="shared" si="66"/>
      </c>
      <c r="AF46" s="3">
        <f t="shared" si="66"/>
      </c>
      <c r="AG46" s="3">
        <f t="shared" si="66"/>
      </c>
      <c r="AH46" s="3">
        <f t="shared" si="66"/>
      </c>
      <c r="AI46" s="3">
        <f t="shared" si="66"/>
      </c>
      <c r="AJ46" s="3">
        <f t="shared" si="66"/>
      </c>
      <c r="AK46" s="3">
        <f t="shared" si="66"/>
      </c>
      <c r="AL46" s="3">
        <f t="shared" si="66"/>
      </c>
      <c r="AM46" s="3">
        <f t="shared" si="66"/>
      </c>
      <c r="AN46" s="3">
        <f t="shared" si="66"/>
      </c>
      <c r="AO46" s="3">
        <f t="shared" si="66"/>
      </c>
      <c r="AP46" s="3">
        <f t="shared" si="66"/>
      </c>
      <c r="AQ46" s="3">
        <f t="shared" si="66"/>
      </c>
      <c r="AR46" s="3">
        <f t="shared" si="66"/>
      </c>
      <c r="AS46" s="3">
        <f t="shared" si="66"/>
      </c>
      <c r="AT46" s="3">
        <f t="shared" si="66"/>
      </c>
      <c r="AU46" s="3">
        <f t="shared" si="67"/>
      </c>
      <c r="AV46" s="3">
        <f t="shared" si="67"/>
      </c>
      <c r="AW46" s="3">
        <f t="shared" si="67"/>
      </c>
      <c r="AX46" s="3">
        <f t="shared" si="67"/>
      </c>
      <c r="AY46" s="3">
        <f t="shared" si="67"/>
      </c>
      <c r="AZ46" s="3">
        <f t="shared" si="67"/>
      </c>
      <c r="BA46" s="3">
        <f t="shared" si="67"/>
      </c>
      <c r="BB46" s="3">
        <f t="shared" si="67"/>
      </c>
      <c r="BC46" s="3">
        <f t="shared" si="67"/>
      </c>
      <c r="BD46" s="3">
        <f t="shared" si="67"/>
      </c>
      <c r="BE46" s="3">
        <f t="shared" si="67"/>
      </c>
      <c r="BF46" s="3">
        <f t="shared" si="67"/>
      </c>
      <c r="BG46" s="3">
        <f t="shared" si="67"/>
      </c>
      <c r="BH46" s="3">
        <f t="shared" si="67"/>
      </c>
      <c r="BI46" s="3">
        <f t="shared" si="67"/>
      </c>
      <c r="BJ46" s="3">
        <f t="shared" si="67"/>
      </c>
      <c r="BK46" s="3">
        <f t="shared" si="68"/>
      </c>
      <c r="BL46" s="3">
        <f t="shared" si="68"/>
      </c>
      <c r="BM46" s="3">
        <f t="shared" si="68"/>
      </c>
      <c r="BN46" s="3">
        <f t="shared" si="68"/>
      </c>
      <c r="BO46" s="3">
        <f t="shared" si="68"/>
      </c>
      <c r="BP46" s="3">
        <f t="shared" si="68"/>
      </c>
      <c r="BQ46" s="3">
        <f t="shared" si="68"/>
      </c>
      <c r="BR46" s="3">
        <f t="shared" si="68"/>
      </c>
      <c r="BS46" s="3">
        <f t="shared" si="68"/>
      </c>
      <c r="BT46" s="3">
        <f t="shared" si="68"/>
      </c>
      <c r="BU46" s="3">
        <f t="shared" si="68"/>
      </c>
      <c r="BV46" s="3">
        <f t="shared" si="68"/>
      </c>
      <c r="BW46" s="3">
        <f t="shared" si="68"/>
      </c>
      <c r="BX46" s="3">
        <f t="shared" si="68"/>
      </c>
      <c r="BY46" s="3">
        <f t="shared" si="68"/>
      </c>
      <c r="BZ46" s="3">
        <f t="shared" si="68"/>
      </c>
      <c r="CA46" s="3">
        <f t="shared" si="69"/>
      </c>
      <c r="CB46" s="3">
        <f t="shared" si="69"/>
      </c>
      <c r="CC46" s="3">
        <f t="shared" si="69"/>
      </c>
      <c r="CD46" s="3">
        <f t="shared" si="69"/>
      </c>
      <c r="CE46" s="3">
        <f t="shared" si="69"/>
      </c>
      <c r="CF46" s="3">
        <f t="shared" si="69"/>
      </c>
      <c r="CG46" s="3">
        <f t="shared" si="69"/>
      </c>
      <c r="CH46" s="3">
        <f t="shared" si="69"/>
      </c>
      <c r="CI46" s="3">
        <f t="shared" si="69"/>
      </c>
      <c r="CJ46" s="3">
        <f t="shared" si="69"/>
      </c>
      <c r="CK46" s="3">
        <f t="shared" si="69"/>
      </c>
      <c r="CL46" s="3">
        <f t="shared" si="69"/>
      </c>
      <c r="CM46" s="3">
        <f t="shared" si="69"/>
      </c>
      <c r="CN46" s="3">
        <f t="shared" si="69"/>
      </c>
      <c r="CO46" s="3">
        <f t="shared" si="69"/>
      </c>
      <c r="CP46" s="3">
        <f t="shared" si="69"/>
      </c>
      <c r="CQ46" s="3">
        <f t="shared" si="70"/>
      </c>
      <c r="CR46" s="3">
        <f t="shared" si="70"/>
      </c>
      <c r="CS46" s="3">
        <f t="shared" si="70"/>
      </c>
      <c r="CT46" s="3">
        <f t="shared" si="70"/>
      </c>
      <c r="CU46" s="3">
        <f t="shared" si="70"/>
      </c>
      <c r="CV46" s="3">
        <f t="shared" si="70"/>
      </c>
      <c r="CW46" s="3">
        <f t="shared" si="70"/>
      </c>
      <c r="CX46" s="3">
        <f t="shared" si="70"/>
      </c>
      <c r="CY46" s="3">
        <f t="shared" si="70"/>
      </c>
      <c r="CZ46" s="3">
        <f t="shared" si="70"/>
      </c>
      <c r="DA46" s="3">
        <f t="shared" si="70"/>
      </c>
      <c r="DB46" s="3">
        <f t="shared" si="70"/>
      </c>
      <c r="DC46" s="3">
        <f t="shared" si="70"/>
      </c>
      <c r="DD46" s="3">
        <f t="shared" si="70"/>
      </c>
      <c r="DE46" s="3">
        <f t="shared" si="70"/>
      </c>
      <c r="DF46" s="3">
        <f t="shared" si="70"/>
      </c>
      <c r="DG46" s="3">
        <f t="shared" si="71"/>
      </c>
      <c r="DH46" s="3">
        <f t="shared" si="71"/>
      </c>
      <c r="DI46" s="3">
        <f t="shared" si="71"/>
      </c>
      <c r="DJ46" s="3">
        <f t="shared" si="71"/>
      </c>
      <c r="DK46" s="3">
        <f t="shared" si="71"/>
      </c>
      <c r="DL46" s="3">
        <f t="shared" si="71"/>
      </c>
      <c r="DM46" s="3">
        <f t="shared" si="71"/>
      </c>
      <c r="DN46" s="3">
        <f t="shared" si="71"/>
      </c>
      <c r="DO46" s="3">
        <f t="shared" si="71"/>
      </c>
      <c r="DP46" s="3">
        <f t="shared" si="71"/>
      </c>
      <c r="DQ46" s="3">
        <f t="shared" si="71"/>
      </c>
      <c r="DR46" s="3">
        <f t="shared" si="71"/>
      </c>
      <c r="DS46" s="3">
        <f t="shared" si="71"/>
      </c>
      <c r="DT46" s="3">
        <f t="shared" si="71"/>
      </c>
      <c r="DU46" s="3">
        <f t="shared" si="71"/>
      </c>
      <c r="DV46" s="3">
        <f t="shared" si="71"/>
      </c>
      <c r="DW46" s="3">
        <f t="shared" si="72"/>
      </c>
      <c r="DX46" s="3">
        <f t="shared" si="72"/>
      </c>
      <c r="DY46" s="3">
        <f t="shared" si="72"/>
      </c>
      <c r="DZ46" s="3">
        <f t="shared" si="72"/>
      </c>
      <c r="EA46" s="3">
        <f t="shared" si="72"/>
      </c>
      <c r="EB46" s="3">
        <f t="shared" si="72"/>
      </c>
      <c r="EC46" s="3">
        <f t="shared" si="72"/>
      </c>
      <c r="ED46" s="3">
        <f t="shared" si="72"/>
      </c>
      <c r="EE46" s="3">
        <f t="shared" si="72"/>
      </c>
      <c r="EF46" s="3">
        <f t="shared" si="72"/>
      </c>
      <c r="EG46" s="3">
        <f t="shared" si="72"/>
      </c>
      <c r="EH46" s="3">
        <f t="shared" si="72"/>
      </c>
      <c r="EI46" s="3">
        <f t="shared" si="72"/>
      </c>
      <c r="EJ46" s="3">
        <f t="shared" si="72"/>
      </c>
      <c r="EK46" s="3">
        <f t="shared" si="72"/>
      </c>
      <c r="EL46" s="3">
        <f t="shared" si="72"/>
      </c>
      <c r="EM46" s="3">
        <f t="shared" si="73"/>
      </c>
      <c r="EN46" s="3">
        <f t="shared" si="73"/>
      </c>
      <c r="EO46" s="3">
        <f t="shared" si="73"/>
      </c>
      <c r="EP46" s="3">
        <f t="shared" si="73"/>
      </c>
      <c r="EQ46" s="3">
        <f t="shared" si="73"/>
      </c>
      <c r="ER46" s="3">
        <f t="shared" si="73"/>
      </c>
      <c r="ES46" s="3">
        <f t="shared" si="73"/>
      </c>
      <c r="ET46" s="3">
        <f t="shared" si="73"/>
      </c>
      <c r="EU46" s="3">
        <f t="shared" si="73"/>
      </c>
      <c r="EV46" s="3">
        <f t="shared" si="73"/>
      </c>
      <c r="EW46" s="3">
        <f t="shared" si="73"/>
      </c>
      <c r="EX46" s="3">
        <f t="shared" si="73"/>
      </c>
      <c r="EY46" s="3">
        <f t="shared" si="73"/>
      </c>
      <c r="EZ46" s="3">
        <f t="shared" si="73"/>
      </c>
      <c r="FA46" s="3">
        <f t="shared" si="73"/>
      </c>
      <c r="FB46" s="3">
        <f t="shared" si="73"/>
      </c>
      <c r="FC46" s="3">
        <f t="shared" si="74"/>
      </c>
      <c r="FD46" s="3">
        <f t="shared" si="74"/>
      </c>
      <c r="FE46" s="3">
        <f t="shared" si="74"/>
      </c>
      <c r="FF46" s="3">
        <f t="shared" si="74"/>
      </c>
      <c r="FG46" s="3">
        <f t="shared" si="74"/>
      </c>
      <c r="FH46" s="3">
        <f t="shared" si="74"/>
      </c>
      <c r="FI46" s="3">
        <f t="shared" si="74"/>
      </c>
      <c r="FJ46" s="3">
        <f t="shared" si="74"/>
      </c>
      <c r="FK46" s="3">
        <f t="shared" si="74"/>
      </c>
      <c r="FL46" s="3">
        <f t="shared" si="74"/>
      </c>
      <c r="FM46" s="3">
        <f t="shared" si="74"/>
      </c>
      <c r="FN46" s="3">
        <f t="shared" si="74"/>
      </c>
      <c r="FO46" s="3">
        <f t="shared" si="74"/>
      </c>
      <c r="FP46" s="53"/>
    </row>
    <row r="47" spans="1:172" ht="13.5" customHeight="1" outlineLevel="1">
      <c r="A47" s="36" t="s">
        <v>41</v>
      </c>
      <c r="B47" s="15" t="s">
        <v>101</v>
      </c>
      <c r="C47" s="15"/>
      <c r="D47" s="17"/>
      <c r="E47" s="17"/>
      <c r="F47" s="9">
        <f t="shared" si="60"/>
      </c>
      <c r="G47" s="20"/>
      <c r="H47" s="20"/>
      <c r="I47" s="2">
        <f t="shared" si="61"/>
      </c>
      <c r="J47" s="2">
        <f t="shared" si="46"/>
      </c>
      <c r="K47" s="2">
        <f t="shared" si="32"/>
      </c>
      <c r="L47" s="17"/>
      <c r="M47" s="17"/>
      <c r="N47" s="49"/>
      <c r="O47" s="55">
        <f t="shared" si="65"/>
      </c>
      <c r="P47" s="3">
        <f t="shared" si="65"/>
      </c>
      <c r="Q47" s="3">
        <f t="shared" si="65"/>
      </c>
      <c r="R47" s="3">
        <f t="shared" si="65"/>
      </c>
      <c r="S47" s="3">
        <f t="shared" si="65"/>
      </c>
      <c r="T47" s="3">
        <f t="shared" si="65"/>
      </c>
      <c r="U47" s="3">
        <f t="shared" si="65"/>
      </c>
      <c r="V47" s="3">
        <f t="shared" si="65"/>
      </c>
      <c r="W47" s="3">
        <f t="shared" si="65"/>
      </c>
      <c r="X47" s="3">
        <f t="shared" si="65"/>
      </c>
      <c r="Y47" s="3">
        <f t="shared" si="65"/>
      </c>
      <c r="Z47" s="3">
        <f t="shared" si="65"/>
      </c>
      <c r="AA47" s="3">
        <f t="shared" si="65"/>
      </c>
      <c r="AB47" s="3">
        <f t="shared" si="65"/>
      </c>
      <c r="AC47" s="3">
        <f t="shared" si="65"/>
      </c>
      <c r="AD47" s="3">
        <f t="shared" si="65"/>
      </c>
      <c r="AE47" s="3">
        <f t="shared" si="66"/>
      </c>
      <c r="AF47" s="3">
        <f t="shared" si="66"/>
      </c>
      <c r="AG47" s="3">
        <f t="shared" si="66"/>
      </c>
      <c r="AH47" s="3">
        <f t="shared" si="66"/>
      </c>
      <c r="AI47" s="3">
        <f t="shared" si="66"/>
      </c>
      <c r="AJ47" s="3">
        <f t="shared" si="66"/>
      </c>
      <c r="AK47" s="3">
        <f t="shared" si="66"/>
      </c>
      <c r="AL47" s="3">
        <f t="shared" si="66"/>
      </c>
      <c r="AM47" s="3">
        <f t="shared" si="66"/>
      </c>
      <c r="AN47" s="3">
        <f t="shared" si="66"/>
      </c>
      <c r="AO47" s="3">
        <f t="shared" si="66"/>
      </c>
      <c r="AP47" s="3">
        <f t="shared" si="66"/>
      </c>
      <c r="AQ47" s="3">
        <f t="shared" si="66"/>
      </c>
      <c r="AR47" s="3">
        <f t="shared" si="66"/>
      </c>
      <c r="AS47" s="3">
        <f t="shared" si="66"/>
      </c>
      <c r="AT47" s="3">
        <f t="shared" si="66"/>
      </c>
      <c r="AU47" s="3">
        <f t="shared" si="67"/>
      </c>
      <c r="AV47" s="3">
        <f t="shared" si="67"/>
      </c>
      <c r="AW47" s="3">
        <f t="shared" si="67"/>
      </c>
      <c r="AX47" s="3">
        <f t="shared" si="67"/>
      </c>
      <c r="AY47" s="3">
        <f t="shared" si="67"/>
      </c>
      <c r="AZ47" s="3">
        <f t="shared" si="67"/>
      </c>
      <c r="BA47" s="3">
        <f t="shared" si="67"/>
      </c>
      <c r="BB47" s="3">
        <f t="shared" si="67"/>
      </c>
      <c r="BC47" s="3">
        <f t="shared" si="67"/>
      </c>
      <c r="BD47" s="3">
        <f t="shared" si="67"/>
      </c>
      <c r="BE47" s="3">
        <f t="shared" si="67"/>
      </c>
      <c r="BF47" s="3">
        <f t="shared" si="67"/>
      </c>
      <c r="BG47" s="3">
        <f t="shared" si="67"/>
      </c>
      <c r="BH47" s="3">
        <f t="shared" si="67"/>
      </c>
      <c r="BI47" s="3">
        <f t="shared" si="67"/>
      </c>
      <c r="BJ47" s="3">
        <f t="shared" si="67"/>
      </c>
      <c r="BK47" s="3">
        <f t="shared" si="68"/>
      </c>
      <c r="BL47" s="3">
        <f t="shared" si="68"/>
      </c>
      <c r="BM47" s="3">
        <f t="shared" si="68"/>
      </c>
      <c r="BN47" s="3">
        <f t="shared" si="68"/>
      </c>
      <c r="BO47" s="3">
        <f t="shared" si="68"/>
      </c>
      <c r="BP47" s="3">
        <f t="shared" si="68"/>
      </c>
      <c r="BQ47" s="3">
        <f t="shared" si="68"/>
      </c>
      <c r="BR47" s="3">
        <f t="shared" si="68"/>
      </c>
      <c r="BS47" s="3">
        <f t="shared" si="68"/>
      </c>
      <c r="BT47" s="3">
        <f t="shared" si="68"/>
      </c>
      <c r="BU47" s="3">
        <f t="shared" si="68"/>
      </c>
      <c r="BV47" s="3">
        <f t="shared" si="68"/>
      </c>
      <c r="BW47" s="3">
        <f t="shared" si="68"/>
      </c>
      <c r="BX47" s="3">
        <f t="shared" si="68"/>
      </c>
      <c r="BY47" s="3">
        <f t="shared" si="68"/>
      </c>
      <c r="BZ47" s="3">
        <f t="shared" si="68"/>
      </c>
      <c r="CA47" s="3">
        <f t="shared" si="69"/>
      </c>
      <c r="CB47" s="3">
        <f t="shared" si="69"/>
      </c>
      <c r="CC47" s="3">
        <f t="shared" si="69"/>
      </c>
      <c r="CD47" s="3">
        <f t="shared" si="69"/>
      </c>
      <c r="CE47" s="3">
        <f t="shared" si="69"/>
      </c>
      <c r="CF47" s="3">
        <f t="shared" si="69"/>
      </c>
      <c r="CG47" s="3">
        <f t="shared" si="69"/>
      </c>
      <c r="CH47" s="3">
        <f t="shared" si="69"/>
      </c>
      <c r="CI47" s="3">
        <f t="shared" si="69"/>
      </c>
      <c r="CJ47" s="3">
        <f t="shared" si="69"/>
      </c>
      <c r="CK47" s="3">
        <f t="shared" si="69"/>
      </c>
      <c r="CL47" s="3">
        <f t="shared" si="69"/>
      </c>
      <c r="CM47" s="3">
        <f t="shared" si="69"/>
      </c>
      <c r="CN47" s="3">
        <f t="shared" si="69"/>
      </c>
      <c r="CO47" s="3">
        <f t="shared" si="69"/>
      </c>
      <c r="CP47" s="3">
        <f t="shared" si="69"/>
      </c>
      <c r="CQ47" s="3">
        <f t="shared" si="70"/>
      </c>
      <c r="CR47" s="3">
        <f t="shared" si="70"/>
      </c>
      <c r="CS47" s="3">
        <f t="shared" si="70"/>
      </c>
      <c r="CT47" s="3">
        <f t="shared" si="70"/>
      </c>
      <c r="CU47" s="3">
        <f t="shared" si="70"/>
      </c>
      <c r="CV47" s="3">
        <f t="shared" si="70"/>
      </c>
      <c r="CW47" s="3">
        <f t="shared" si="70"/>
      </c>
      <c r="CX47" s="3">
        <f t="shared" si="70"/>
      </c>
      <c r="CY47" s="3">
        <f t="shared" si="70"/>
      </c>
      <c r="CZ47" s="3">
        <f t="shared" si="70"/>
      </c>
      <c r="DA47" s="3">
        <f t="shared" si="70"/>
      </c>
      <c r="DB47" s="3">
        <f t="shared" si="70"/>
      </c>
      <c r="DC47" s="3">
        <f t="shared" si="70"/>
      </c>
      <c r="DD47" s="3">
        <f t="shared" si="70"/>
      </c>
      <c r="DE47" s="3">
        <f t="shared" si="70"/>
      </c>
      <c r="DF47" s="3">
        <f t="shared" si="70"/>
      </c>
      <c r="DG47" s="3">
        <f t="shared" si="71"/>
      </c>
      <c r="DH47" s="3">
        <f t="shared" si="71"/>
      </c>
      <c r="DI47" s="3">
        <f t="shared" si="71"/>
      </c>
      <c r="DJ47" s="3">
        <f t="shared" si="71"/>
      </c>
      <c r="DK47" s="3">
        <f t="shared" si="71"/>
      </c>
      <c r="DL47" s="3">
        <f t="shared" si="71"/>
      </c>
      <c r="DM47" s="3">
        <f t="shared" si="71"/>
      </c>
      <c r="DN47" s="3">
        <f t="shared" si="71"/>
      </c>
      <c r="DO47" s="3">
        <f t="shared" si="71"/>
      </c>
      <c r="DP47" s="3">
        <f t="shared" si="71"/>
      </c>
      <c r="DQ47" s="3">
        <f t="shared" si="71"/>
      </c>
      <c r="DR47" s="3">
        <f t="shared" si="71"/>
      </c>
      <c r="DS47" s="3">
        <f t="shared" si="71"/>
      </c>
      <c r="DT47" s="3">
        <f t="shared" si="71"/>
      </c>
      <c r="DU47" s="3">
        <f t="shared" si="71"/>
      </c>
      <c r="DV47" s="3">
        <f t="shared" si="71"/>
      </c>
      <c r="DW47" s="3">
        <f t="shared" si="72"/>
      </c>
      <c r="DX47" s="3">
        <f t="shared" si="72"/>
      </c>
      <c r="DY47" s="3">
        <f t="shared" si="72"/>
      </c>
      <c r="DZ47" s="3">
        <f t="shared" si="72"/>
      </c>
      <c r="EA47" s="3">
        <f t="shared" si="72"/>
      </c>
      <c r="EB47" s="3">
        <f t="shared" si="72"/>
      </c>
      <c r="EC47" s="3">
        <f t="shared" si="72"/>
      </c>
      <c r="ED47" s="3">
        <f t="shared" si="72"/>
      </c>
      <c r="EE47" s="3">
        <f t="shared" si="72"/>
      </c>
      <c r="EF47" s="3">
        <f t="shared" si="72"/>
      </c>
      <c r="EG47" s="3">
        <f t="shared" si="72"/>
      </c>
      <c r="EH47" s="3">
        <f t="shared" si="72"/>
      </c>
      <c r="EI47" s="3">
        <f t="shared" si="72"/>
      </c>
      <c r="EJ47" s="3">
        <f t="shared" si="72"/>
      </c>
      <c r="EK47" s="3">
        <f t="shared" si="72"/>
      </c>
      <c r="EL47" s="3">
        <f t="shared" si="72"/>
      </c>
      <c r="EM47" s="3">
        <f t="shared" si="73"/>
      </c>
      <c r="EN47" s="3">
        <f t="shared" si="73"/>
      </c>
      <c r="EO47" s="3">
        <f t="shared" si="73"/>
      </c>
      <c r="EP47" s="3">
        <f t="shared" si="73"/>
      </c>
      <c r="EQ47" s="3">
        <f t="shared" si="73"/>
      </c>
      <c r="ER47" s="3">
        <f t="shared" si="73"/>
      </c>
      <c r="ES47" s="3">
        <f t="shared" si="73"/>
      </c>
      <c r="ET47" s="3">
        <f t="shared" si="73"/>
      </c>
      <c r="EU47" s="3">
        <f t="shared" si="73"/>
      </c>
      <c r="EV47" s="3">
        <f t="shared" si="73"/>
      </c>
      <c r="EW47" s="3">
        <f t="shared" si="73"/>
      </c>
      <c r="EX47" s="3">
        <f t="shared" si="73"/>
      </c>
      <c r="EY47" s="3">
        <f t="shared" si="73"/>
      </c>
      <c r="EZ47" s="3">
        <f t="shared" si="73"/>
      </c>
      <c r="FA47" s="3">
        <f t="shared" si="73"/>
      </c>
      <c r="FB47" s="3">
        <f t="shared" si="73"/>
      </c>
      <c r="FC47" s="3">
        <f t="shared" si="74"/>
      </c>
      <c r="FD47" s="3">
        <f t="shared" si="74"/>
      </c>
      <c r="FE47" s="3">
        <f t="shared" si="74"/>
      </c>
      <c r="FF47" s="3">
        <f t="shared" si="74"/>
      </c>
      <c r="FG47" s="3">
        <f t="shared" si="74"/>
      </c>
      <c r="FH47" s="3">
        <f t="shared" si="74"/>
      </c>
      <c r="FI47" s="3">
        <f t="shared" si="74"/>
      </c>
      <c r="FJ47" s="3">
        <f t="shared" si="74"/>
      </c>
      <c r="FK47" s="3">
        <f t="shared" si="74"/>
      </c>
      <c r="FL47" s="3">
        <f t="shared" si="74"/>
      </c>
      <c r="FM47" s="3">
        <f t="shared" si="74"/>
      </c>
      <c r="FN47" s="3">
        <f t="shared" si="74"/>
      </c>
      <c r="FO47" s="3">
        <f t="shared" si="74"/>
      </c>
      <c r="FP47" s="53"/>
    </row>
    <row r="48" spans="1:172" ht="13.5" customHeight="1" outlineLevel="1">
      <c r="A48" s="36" t="s">
        <v>42</v>
      </c>
      <c r="B48" s="15" t="s">
        <v>102</v>
      </c>
      <c r="C48" s="15"/>
      <c r="D48" s="17"/>
      <c r="E48" s="17"/>
      <c r="F48" s="9">
        <f t="shared" si="60"/>
      </c>
      <c r="G48" s="20"/>
      <c r="H48" s="20"/>
      <c r="I48" s="2">
        <f t="shared" si="61"/>
      </c>
      <c r="J48" s="2">
        <f t="shared" si="46"/>
      </c>
      <c r="K48" s="2">
        <f t="shared" si="32"/>
      </c>
      <c r="L48" s="17"/>
      <c r="M48" s="17"/>
      <c r="N48" s="49"/>
      <c r="O48" s="55">
        <f t="shared" si="65"/>
      </c>
      <c r="P48" s="3">
        <f t="shared" si="65"/>
      </c>
      <c r="Q48" s="3">
        <f t="shared" si="65"/>
      </c>
      <c r="R48" s="3">
        <f t="shared" si="65"/>
      </c>
      <c r="S48" s="3">
        <f t="shared" si="65"/>
      </c>
      <c r="T48" s="3">
        <f t="shared" si="65"/>
      </c>
      <c r="U48" s="3">
        <f t="shared" si="65"/>
      </c>
      <c r="V48" s="3">
        <f t="shared" si="65"/>
      </c>
      <c r="W48" s="3">
        <f t="shared" si="65"/>
      </c>
      <c r="X48" s="3">
        <f t="shared" si="65"/>
      </c>
      <c r="Y48" s="3">
        <f t="shared" si="65"/>
      </c>
      <c r="Z48" s="3">
        <f t="shared" si="65"/>
      </c>
      <c r="AA48" s="3">
        <f t="shared" si="65"/>
      </c>
      <c r="AB48" s="3">
        <f t="shared" si="65"/>
      </c>
      <c r="AC48" s="3">
        <f t="shared" si="65"/>
      </c>
      <c r="AD48" s="3">
        <f t="shared" si="65"/>
      </c>
      <c r="AE48" s="3">
        <f t="shared" si="66"/>
      </c>
      <c r="AF48" s="3">
        <f t="shared" si="66"/>
      </c>
      <c r="AG48" s="3">
        <f t="shared" si="66"/>
      </c>
      <c r="AH48" s="3">
        <f t="shared" si="66"/>
      </c>
      <c r="AI48" s="3">
        <f t="shared" si="66"/>
      </c>
      <c r="AJ48" s="3">
        <f t="shared" si="66"/>
      </c>
      <c r="AK48" s="3">
        <f t="shared" si="66"/>
      </c>
      <c r="AL48" s="3">
        <f t="shared" si="66"/>
      </c>
      <c r="AM48" s="3">
        <f t="shared" si="66"/>
      </c>
      <c r="AN48" s="3">
        <f t="shared" si="66"/>
      </c>
      <c r="AO48" s="3">
        <f t="shared" si="66"/>
      </c>
      <c r="AP48" s="3">
        <f t="shared" si="66"/>
      </c>
      <c r="AQ48" s="3">
        <f t="shared" si="66"/>
      </c>
      <c r="AR48" s="3">
        <f t="shared" si="66"/>
      </c>
      <c r="AS48" s="3">
        <f t="shared" si="66"/>
      </c>
      <c r="AT48" s="3">
        <f t="shared" si="66"/>
      </c>
      <c r="AU48" s="3">
        <f t="shared" si="67"/>
      </c>
      <c r="AV48" s="3">
        <f t="shared" si="67"/>
      </c>
      <c r="AW48" s="3">
        <f t="shared" si="67"/>
      </c>
      <c r="AX48" s="3">
        <f t="shared" si="67"/>
      </c>
      <c r="AY48" s="3">
        <f t="shared" si="67"/>
      </c>
      <c r="AZ48" s="3">
        <f t="shared" si="67"/>
      </c>
      <c r="BA48" s="3">
        <f t="shared" si="67"/>
      </c>
      <c r="BB48" s="3">
        <f t="shared" si="67"/>
      </c>
      <c r="BC48" s="3">
        <f t="shared" si="67"/>
      </c>
      <c r="BD48" s="3">
        <f t="shared" si="67"/>
      </c>
      <c r="BE48" s="3">
        <f t="shared" si="67"/>
      </c>
      <c r="BF48" s="3">
        <f t="shared" si="67"/>
      </c>
      <c r="BG48" s="3">
        <f t="shared" si="67"/>
      </c>
      <c r="BH48" s="3">
        <f t="shared" si="67"/>
      </c>
      <c r="BI48" s="3">
        <f t="shared" si="67"/>
      </c>
      <c r="BJ48" s="3">
        <f t="shared" si="67"/>
      </c>
      <c r="BK48" s="3">
        <f t="shared" si="68"/>
      </c>
      <c r="BL48" s="3">
        <f t="shared" si="68"/>
      </c>
      <c r="BM48" s="3">
        <f t="shared" si="68"/>
      </c>
      <c r="BN48" s="3">
        <f t="shared" si="68"/>
      </c>
      <c r="BO48" s="3">
        <f t="shared" si="68"/>
      </c>
      <c r="BP48" s="3">
        <f t="shared" si="68"/>
      </c>
      <c r="BQ48" s="3">
        <f t="shared" si="68"/>
      </c>
      <c r="BR48" s="3">
        <f t="shared" si="68"/>
      </c>
      <c r="BS48" s="3">
        <f t="shared" si="68"/>
      </c>
      <c r="BT48" s="3">
        <f t="shared" si="68"/>
      </c>
      <c r="BU48" s="3">
        <f t="shared" si="68"/>
      </c>
      <c r="BV48" s="3">
        <f t="shared" si="68"/>
      </c>
      <c r="BW48" s="3">
        <f t="shared" si="68"/>
      </c>
      <c r="BX48" s="3">
        <f t="shared" si="68"/>
      </c>
      <c r="BY48" s="3">
        <f t="shared" si="68"/>
      </c>
      <c r="BZ48" s="3">
        <f t="shared" si="68"/>
      </c>
      <c r="CA48" s="3">
        <f t="shared" si="69"/>
      </c>
      <c r="CB48" s="3">
        <f t="shared" si="69"/>
      </c>
      <c r="CC48" s="3">
        <f t="shared" si="69"/>
      </c>
      <c r="CD48" s="3">
        <f t="shared" si="69"/>
      </c>
      <c r="CE48" s="3">
        <f t="shared" si="69"/>
      </c>
      <c r="CF48" s="3">
        <f t="shared" si="69"/>
      </c>
      <c r="CG48" s="3">
        <f t="shared" si="69"/>
      </c>
      <c r="CH48" s="3">
        <f t="shared" si="69"/>
      </c>
      <c r="CI48" s="3">
        <f t="shared" si="69"/>
      </c>
      <c r="CJ48" s="3">
        <f t="shared" si="69"/>
      </c>
      <c r="CK48" s="3">
        <f t="shared" si="69"/>
      </c>
      <c r="CL48" s="3">
        <f t="shared" si="69"/>
      </c>
      <c r="CM48" s="3">
        <f t="shared" si="69"/>
      </c>
      <c r="CN48" s="3">
        <f t="shared" si="69"/>
      </c>
      <c r="CO48" s="3">
        <f t="shared" si="69"/>
      </c>
      <c r="CP48" s="3">
        <f t="shared" si="69"/>
      </c>
      <c r="CQ48" s="3">
        <f t="shared" si="70"/>
      </c>
      <c r="CR48" s="3">
        <f t="shared" si="70"/>
      </c>
      <c r="CS48" s="3">
        <f t="shared" si="70"/>
      </c>
      <c r="CT48" s="3">
        <f t="shared" si="70"/>
      </c>
      <c r="CU48" s="3">
        <f t="shared" si="70"/>
      </c>
      <c r="CV48" s="3">
        <f t="shared" si="70"/>
      </c>
      <c r="CW48" s="3">
        <f t="shared" si="70"/>
      </c>
      <c r="CX48" s="3">
        <f t="shared" si="70"/>
      </c>
      <c r="CY48" s="3">
        <f t="shared" si="70"/>
      </c>
      <c r="CZ48" s="3">
        <f t="shared" si="70"/>
      </c>
      <c r="DA48" s="3">
        <f t="shared" si="70"/>
      </c>
      <c r="DB48" s="3">
        <f t="shared" si="70"/>
      </c>
      <c r="DC48" s="3">
        <f t="shared" si="70"/>
      </c>
      <c r="DD48" s="3">
        <f t="shared" si="70"/>
      </c>
      <c r="DE48" s="3">
        <f t="shared" si="70"/>
      </c>
      <c r="DF48" s="3">
        <f t="shared" si="70"/>
      </c>
      <c r="DG48" s="3">
        <f t="shared" si="71"/>
      </c>
      <c r="DH48" s="3">
        <f t="shared" si="71"/>
      </c>
      <c r="DI48" s="3">
        <f t="shared" si="71"/>
      </c>
      <c r="DJ48" s="3">
        <f t="shared" si="71"/>
      </c>
      <c r="DK48" s="3">
        <f t="shared" si="71"/>
      </c>
      <c r="DL48" s="3">
        <f t="shared" si="71"/>
      </c>
      <c r="DM48" s="3">
        <f t="shared" si="71"/>
      </c>
      <c r="DN48" s="3">
        <f t="shared" si="71"/>
      </c>
      <c r="DO48" s="3">
        <f t="shared" si="71"/>
      </c>
      <c r="DP48" s="3">
        <f t="shared" si="71"/>
      </c>
      <c r="DQ48" s="3">
        <f t="shared" si="71"/>
      </c>
      <c r="DR48" s="3">
        <f t="shared" si="71"/>
      </c>
      <c r="DS48" s="3">
        <f t="shared" si="71"/>
      </c>
      <c r="DT48" s="3">
        <f t="shared" si="71"/>
      </c>
      <c r="DU48" s="3">
        <f t="shared" si="71"/>
      </c>
      <c r="DV48" s="3">
        <f t="shared" si="71"/>
      </c>
      <c r="DW48" s="3">
        <f t="shared" si="72"/>
      </c>
      <c r="DX48" s="3">
        <f t="shared" si="72"/>
      </c>
      <c r="DY48" s="3">
        <f t="shared" si="72"/>
      </c>
      <c r="DZ48" s="3">
        <f t="shared" si="72"/>
      </c>
      <c r="EA48" s="3">
        <f t="shared" si="72"/>
      </c>
      <c r="EB48" s="3">
        <f t="shared" si="72"/>
      </c>
      <c r="EC48" s="3">
        <f t="shared" si="72"/>
      </c>
      <c r="ED48" s="3">
        <f t="shared" si="72"/>
      </c>
      <c r="EE48" s="3">
        <f t="shared" si="72"/>
      </c>
      <c r="EF48" s="3">
        <f t="shared" si="72"/>
      </c>
      <c r="EG48" s="3">
        <f t="shared" si="72"/>
      </c>
      <c r="EH48" s="3">
        <f t="shared" si="72"/>
      </c>
      <c r="EI48" s="3">
        <f t="shared" si="72"/>
      </c>
      <c r="EJ48" s="3">
        <f t="shared" si="72"/>
      </c>
      <c r="EK48" s="3">
        <f t="shared" si="72"/>
      </c>
      <c r="EL48" s="3">
        <f t="shared" si="72"/>
      </c>
      <c r="EM48" s="3">
        <f t="shared" si="73"/>
      </c>
      <c r="EN48" s="3">
        <f t="shared" si="73"/>
      </c>
      <c r="EO48" s="3">
        <f t="shared" si="73"/>
      </c>
      <c r="EP48" s="3">
        <f t="shared" si="73"/>
      </c>
      <c r="EQ48" s="3">
        <f t="shared" si="73"/>
      </c>
      <c r="ER48" s="3">
        <f t="shared" si="73"/>
      </c>
      <c r="ES48" s="3">
        <f t="shared" si="73"/>
      </c>
      <c r="ET48" s="3">
        <f t="shared" si="73"/>
      </c>
      <c r="EU48" s="3">
        <f t="shared" si="73"/>
      </c>
      <c r="EV48" s="3">
        <f t="shared" si="73"/>
      </c>
      <c r="EW48" s="3">
        <f t="shared" si="73"/>
      </c>
      <c r="EX48" s="3">
        <f t="shared" si="73"/>
      </c>
      <c r="EY48" s="3">
        <f t="shared" si="73"/>
      </c>
      <c r="EZ48" s="3">
        <f t="shared" si="73"/>
      </c>
      <c r="FA48" s="3">
        <f t="shared" si="73"/>
      </c>
      <c r="FB48" s="3">
        <f t="shared" si="73"/>
      </c>
      <c r="FC48" s="3">
        <f t="shared" si="74"/>
      </c>
      <c r="FD48" s="3">
        <f t="shared" si="74"/>
      </c>
      <c r="FE48" s="3">
        <f t="shared" si="74"/>
      </c>
      <c r="FF48" s="3">
        <f t="shared" si="74"/>
      </c>
      <c r="FG48" s="3">
        <f t="shared" si="74"/>
      </c>
      <c r="FH48" s="3">
        <f t="shared" si="74"/>
      </c>
      <c r="FI48" s="3">
        <f t="shared" si="74"/>
      </c>
      <c r="FJ48" s="3">
        <f t="shared" si="74"/>
      </c>
      <c r="FK48" s="3">
        <f t="shared" si="74"/>
      </c>
      <c r="FL48" s="3">
        <f t="shared" si="74"/>
      </c>
      <c r="FM48" s="3">
        <f t="shared" si="74"/>
      </c>
      <c r="FN48" s="3">
        <f t="shared" si="74"/>
      </c>
      <c r="FO48" s="3">
        <f t="shared" si="74"/>
      </c>
      <c r="FP48" s="53"/>
    </row>
    <row r="49" spans="1:172" ht="13.5" customHeight="1" outlineLevel="1">
      <c r="A49" s="36" t="s">
        <v>43</v>
      </c>
      <c r="B49" s="15" t="s">
        <v>103</v>
      </c>
      <c r="C49" s="15"/>
      <c r="D49" s="17"/>
      <c r="E49" s="17"/>
      <c r="F49" s="9">
        <f t="shared" si="60"/>
      </c>
      <c r="G49" s="20"/>
      <c r="H49" s="20"/>
      <c r="I49" s="2">
        <f t="shared" si="61"/>
      </c>
      <c r="J49" s="2">
        <f t="shared" si="46"/>
      </c>
      <c r="K49" s="2">
        <f t="shared" si="32"/>
      </c>
      <c r="L49" s="17"/>
      <c r="M49" s="17"/>
      <c r="N49" s="50"/>
      <c r="O49" s="57">
        <f t="shared" si="65"/>
      </c>
      <c r="P49" s="58">
        <f t="shared" si="65"/>
      </c>
      <c r="Q49" s="58">
        <f t="shared" si="65"/>
      </c>
      <c r="R49" s="58">
        <f t="shared" si="65"/>
      </c>
      <c r="S49" s="58">
        <f t="shared" si="65"/>
      </c>
      <c r="T49" s="58">
        <f t="shared" si="65"/>
      </c>
      <c r="U49" s="58">
        <f t="shared" si="65"/>
      </c>
      <c r="V49" s="58">
        <f t="shared" si="65"/>
      </c>
      <c r="W49" s="58">
        <f t="shared" si="65"/>
      </c>
      <c r="X49" s="58">
        <f t="shared" si="65"/>
      </c>
      <c r="Y49" s="58">
        <f t="shared" si="65"/>
      </c>
      <c r="Z49" s="58">
        <f t="shared" si="65"/>
      </c>
      <c r="AA49" s="58">
        <f t="shared" si="65"/>
      </c>
      <c r="AB49" s="58">
        <f t="shared" si="65"/>
      </c>
      <c r="AC49" s="58">
        <f t="shared" si="65"/>
      </c>
      <c r="AD49" s="58">
        <f t="shared" si="65"/>
      </c>
      <c r="AE49" s="58">
        <f t="shared" si="66"/>
      </c>
      <c r="AF49" s="58">
        <f t="shared" si="66"/>
      </c>
      <c r="AG49" s="58">
        <f t="shared" si="66"/>
      </c>
      <c r="AH49" s="58">
        <f t="shared" si="66"/>
      </c>
      <c r="AI49" s="58">
        <f t="shared" si="66"/>
      </c>
      <c r="AJ49" s="58">
        <f t="shared" si="66"/>
      </c>
      <c r="AK49" s="58">
        <f t="shared" si="66"/>
      </c>
      <c r="AL49" s="58">
        <f t="shared" si="66"/>
      </c>
      <c r="AM49" s="58">
        <f t="shared" si="66"/>
      </c>
      <c r="AN49" s="58">
        <f t="shared" si="66"/>
      </c>
      <c r="AO49" s="58">
        <f t="shared" si="66"/>
      </c>
      <c r="AP49" s="58">
        <f t="shared" si="66"/>
      </c>
      <c r="AQ49" s="58">
        <f t="shared" si="66"/>
      </c>
      <c r="AR49" s="58">
        <f t="shared" si="66"/>
      </c>
      <c r="AS49" s="58">
        <f t="shared" si="66"/>
      </c>
      <c r="AT49" s="58">
        <f t="shared" si="66"/>
      </c>
      <c r="AU49" s="58">
        <f t="shared" si="67"/>
      </c>
      <c r="AV49" s="58">
        <f t="shared" si="67"/>
      </c>
      <c r="AW49" s="58">
        <f t="shared" si="67"/>
      </c>
      <c r="AX49" s="58">
        <f t="shared" si="67"/>
      </c>
      <c r="AY49" s="58">
        <f t="shared" si="67"/>
      </c>
      <c r="AZ49" s="58">
        <f t="shared" si="67"/>
      </c>
      <c r="BA49" s="58">
        <f t="shared" si="67"/>
      </c>
      <c r="BB49" s="58">
        <f t="shared" si="67"/>
      </c>
      <c r="BC49" s="58">
        <f t="shared" si="67"/>
      </c>
      <c r="BD49" s="58">
        <f t="shared" si="67"/>
      </c>
      <c r="BE49" s="58">
        <f t="shared" si="67"/>
      </c>
      <c r="BF49" s="58">
        <f t="shared" si="67"/>
      </c>
      <c r="BG49" s="58">
        <f t="shared" si="67"/>
      </c>
      <c r="BH49" s="58">
        <f t="shared" si="67"/>
      </c>
      <c r="BI49" s="58">
        <f t="shared" si="67"/>
      </c>
      <c r="BJ49" s="58">
        <f t="shared" si="67"/>
      </c>
      <c r="BK49" s="58">
        <f t="shared" si="68"/>
      </c>
      <c r="BL49" s="58">
        <f t="shared" si="68"/>
      </c>
      <c r="BM49" s="58">
        <f t="shared" si="68"/>
      </c>
      <c r="BN49" s="58">
        <f t="shared" si="68"/>
      </c>
      <c r="BO49" s="58">
        <f t="shared" si="68"/>
      </c>
      <c r="BP49" s="58">
        <f t="shared" si="68"/>
      </c>
      <c r="BQ49" s="58">
        <f t="shared" si="68"/>
      </c>
      <c r="BR49" s="58">
        <f t="shared" si="68"/>
      </c>
      <c r="BS49" s="58">
        <f t="shared" si="68"/>
      </c>
      <c r="BT49" s="58">
        <f t="shared" si="68"/>
      </c>
      <c r="BU49" s="58">
        <f t="shared" si="68"/>
      </c>
      <c r="BV49" s="58">
        <f t="shared" si="68"/>
      </c>
      <c r="BW49" s="58">
        <f t="shared" si="68"/>
      </c>
      <c r="BX49" s="58">
        <f t="shared" si="68"/>
      </c>
      <c r="BY49" s="58">
        <f t="shared" si="68"/>
      </c>
      <c r="BZ49" s="58">
        <f t="shared" si="68"/>
      </c>
      <c r="CA49" s="58">
        <f t="shared" si="69"/>
      </c>
      <c r="CB49" s="58">
        <f t="shared" si="69"/>
      </c>
      <c r="CC49" s="58">
        <f t="shared" si="69"/>
      </c>
      <c r="CD49" s="58">
        <f t="shared" si="69"/>
      </c>
      <c r="CE49" s="58">
        <f t="shared" si="69"/>
      </c>
      <c r="CF49" s="58">
        <f t="shared" si="69"/>
      </c>
      <c r="CG49" s="58">
        <f t="shared" si="69"/>
      </c>
      <c r="CH49" s="58">
        <f t="shared" si="69"/>
      </c>
      <c r="CI49" s="58">
        <f t="shared" si="69"/>
      </c>
      <c r="CJ49" s="58">
        <f t="shared" si="69"/>
      </c>
      <c r="CK49" s="58">
        <f t="shared" si="69"/>
      </c>
      <c r="CL49" s="58">
        <f t="shared" si="69"/>
      </c>
      <c r="CM49" s="58">
        <f t="shared" si="69"/>
      </c>
      <c r="CN49" s="58">
        <f t="shared" si="69"/>
      </c>
      <c r="CO49" s="58">
        <f t="shared" si="69"/>
      </c>
      <c r="CP49" s="58">
        <f t="shared" si="69"/>
      </c>
      <c r="CQ49" s="58">
        <f t="shared" si="70"/>
      </c>
      <c r="CR49" s="58">
        <f t="shared" si="70"/>
      </c>
      <c r="CS49" s="58">
        <f t="shared" si="70"/>
      </c>
      <c r="CT49" s="58">
        <f t="shared" si="70"/>
      </c>
      <c r="CU49" s="58">
        <f t="shared" si="70"/>
      </c>
      <c r="CV49" s="58">
        <f t="shared" si="70"/>
      </c>
      <c r="CW49" s="58">
        <f t="shared" si="70"/>
      </c>
      <c r="CX49" s="58">
        <f t="shared" si="70"/>
      </c>
      <c r="CY49" s="58">
        <f t="shared" si="70"/>
      </c>
      <c r="CZ49" s="58">
        <f t="shared" si="70"/>
      </c>
      <c r="DA49" s="58">
        <f t="shared" si="70"/>
      </c>
      <c r="DB49" s="58">
        <f t="shared" si="70"/>
      </c>
      <c r="DC49" s="58">
        <f t="shared" si="70"/>
      </c>
      <c r="DD49" s="58">
        <f t="shared" si="70"/>
      </c>
      <c r="DE49" s="58">
        <f t="shared" si="70"/>
      </c>
      <c r="DF49" s="58">
        <f t="shared" si="70"/>
      </c>
      <c r="DG49" s="58">
        <f t="shared" si="71"/>
      </c>
      <c r="DH49" s="58">
        <f t="shared" si="71"/>
      </c>
      <c r="DI49" s="58">
        <f t="shared" si="71"/>
      </c>
      <c r="DJ49" s="58">
        <f t="shared" si="71"/>
      </c>
      <c r="DK49" s="58">
        <f t="shared" si="71"/>
      </c>
      <c r="DL49" s="58">
        <f t="shared" si="71"/>
      </c>
      <c r="DM49" s="58">
        <f t="shared" si="71"/>
      </c>
      <c r="DN49" s="58">
        <f t="shared" si="71"/>
      </c>
      <c r="DO49" s="58">
        <f t="shared" si="71"/>
      </c>
      <c r="DP49" s="58">
        <f t="shared" si="71"/>
      </c>
      <c r="DQ49" s="58">
        <f t="shared" si="71"/>
      </c>
      <c r="DR49" s="58">
        <f t="shared" si="71"/>
      </c>
      <c r="DS49" s="58">
        <f t="shared" si="71"/>
      </c>
      <c r="DT49" s="58">
        <f t="shared" si="71"/>
      </c>
      <c r="DU49" s="58">
        <f t="shared" si="71"/>
      </c>
      <c r="DV49" s="58">
        <f t="shared" si="71"/>
      </c>
      <c r="DW49" s="58">
        <f t="shared" si="72"/>
      </c>
      <c r="DX49" s="58">
        <f t="shared" si="72"/>
      </c>
      <c r="DY49" s="58">
        <f t="shared" si="72"/>
      </c>
      <c r="DZ49" s="58">
        <f t="shared" si="72"/>
      </c>
      <c r="EA49" s="58">
        <f t="shared" si="72"/>
      </c>
      <c r="EB49" s="58">
        <f t="shared" si="72"/>
      </c>
      <c r="EC49" s="58">
        <f t="shared" si="72"/>
      </c>
      <c r="ED49" s="58">
        <f t="shared" si="72"/>
      </c>
      <c r="EE49" s="58">
        <f t="shared" si="72"/>
      </c>
      <c r="EF49" s="58">
        <f t="shared" si="72"/>
      </c>
      <c r="EG49" s="58">
        <f t="shared" si="72"/>
      </c>
      <c r="EH49" s="58">
        <f t="shared" si="72"/>
      </c>
      <c r="EI49" s="58">
        <f t="shared" si="72"/>
      </c>
      <c r="EJ49" s="58">
        <f t="shared" si="72"/>
      </c>
      <c r="EK49" s="58">
        <f t="shared" si="72"/>
      </c>
      <c r="EL49" s="58">
        <f t="shared" si="72"/>
      </c>
      <c r="EM49" s="58">
        <f t="shared" si="73"/>
      </c>
      <c r="EN49" s="58">
        <f t="shared" si="73"/>
      </c>
      <c r="EO49" s="58">
        <f t="shared" si="73"/>
      </c>
      <c r="EP49" s="58">
        <f t="shared" si="73"/>
      </c>
      <c r="EQ49" s="58">
        <f t="shared" si="73"/>
      </c>
      <c r="ER49" s="58">
        <f t="shared" si="73"/>
      </c>
      <c r="ES49" s="58">
        <f t="shared" si="73"/>
      </c>
      <c r="ET49" s="58">
        <f t="shared" si="73"/>
      </c>
      <c r="EU49" s="58">
        <f t="shared" si="73"/>
      </c>
      <c r="EV49" s="58">
        <f t="shared" si="73"/>
      </c>
      <c r="EW49" s="58">
        <f t="shared" si="73"/>
      </c>
      <c r="EX49" s="58">
        <f t="shared" si="73"/>
      </c>
      <c r="EY49" s="58">
        <f t="shared" si="73"/>
      </c>
      <c r="EZ49" s="58">
        <f t="shared" si="73"/>
      </c>
      <c r="FA49" s="58">
        <f t="shared" si="73"/>
      </c>
      <c r="FB49" s="58">
        <f t="shared" si="73"/>
      </c>
      <c r="FC49" s="58">
        <f t="shared" si="74"/>
      </c>
      <c r="FD49" s="58">
        <f t="shared" si="74"/>
      </c>
      <c r="FE49" s="58">
        <f t="shared" si="74"/>
      </c>
      <c r="FF49" s="58">
        <f t="shared" si="74"/>
      </c>
      <c r="FG49" s="58">
        <f t="shared" si="74"/>
      </c>
      <c r="FH49" s="58">
        <f t="shared" si="74"/>
      </c>
      <c r="FI49" s="58">
        <f t="shared" si="74"/>
      </c>
      <c r="FJ49" s="58">
        <f t="shared" si="74"/>
      </c>
      <c r="FK49" s="58">
        <f t="shared" si="74"/>
      </c>
      <c r="FL49" s="58">
        <f t="shared" si="74"/>
      </c>
      <c r="FM49" s="58">
        <f t="shared" si="74"/>
      </c>
      <c r="FN49" s="58">
        <f t="shared" si="74"/>
      </c>
      <c r="FO49" s="58">
        <f t="shared" si="74"/>
      </c>
      <c r="FP49" s="59"/>
    </row>
    <row r="50" spans="1:172" ht="13.5" customHeight="1">
      <c r="A50" s="37">
        <v>5</v>
      </c>
      <c r="B50" s="18" t="s">
        <v>117</v>
      </c>
      <c r="C50" s="18"/>
      <c r="D50" s="22">
        <f>IF(D51="","",MIN(D51:D60))</f>
      </c>
      <c r="E50" s="22">
        <f>IF(E51="","",MAX(E51:E60))</f>
      </c>
      <c r="F50" s="7">
        <f t="shared" si="60"/>
      </c>
      <c r="G50" s="21">
        <f>IF(G51="","",MIN(G51:G60))</f>
      </c>
      <c r="H50" s="21">
        <f>IF(H51="","",MAX(H51:H60))</f>
      </c>
      <c r="I50" s="7">
        <f t="shared" si="61"/>
      </c>
      <c r="J50" s="13">
        <f t="shared" si="46"/>
      </c>
      <c r="K50" s="13">
        <f t="shared" si="32"/>
      </c>
      <c r="L50" s="23"/>
      <c r="M50" s="23"/>
      <c r="N50" s="39"/>
      <c r="O50" s="54">
        <f>IF(AND($D50&lt;=O$3,$E50&gt;=O$3),1,"")</f>
      </c>
      <c r="P50" s="8">
        <f aca="true" t="shared" si="75" ref="P50:CA50">IF(AND($D50&lt;=P$3,$E50&gt;=P$3),1,"")</f>
      </c>
      <c r="Q50" s="8">
        <f t="shared" si="75"/>
      </c>
      <c r="R50" s="8">
        <f t="shared" si="75"/>
      </c>
      <c r="S50" s="8">
        <f t="shared" si="75"/>
      </c>
      <c r="T50" s="8">
        <f t="shared" si="75"/>
      </c>
      <c r="U50" s="8">
        <f t="shared" si="75"/>
      </c>
      <c r="V50" s="8">
        <f t="shared" si="75"/>
      </c>
      <c r="W50" s="8">
        <f t="shared" si="75"/>
      </c>
      <c r="X50" s="8">
        <f t="shared" si="75"/>
      </c>
      <c r="Y50" s="8">
        <f t="shared" si="75"/>
      </c>
      <c r="Z50" s="8">
        <f t="shared" si="75"/>
      </c>
      <c r="AA50" s="8">
        <f t="shared" si="75"/>
      </c>
      <c r="AB50" s="8">
        <f t="shared" si="75"/>
      </c>
      <c r="AC50" s="8">
        <f t="shared" si="75"/>
      </c>
      <c r="AD50" s="8">
        <f t="shared" si="75"/>
      </c>
      <c r="AE50" s="8">
        <f t="shared" si="75"/>
      </c>
      <c r="AF50" s="8">
        <f t="shared" si="75"/>
      </c>
      <c r="AG50" s="8">
        <f t="shared" si="75"/>
      </c>
      <c r="AH50" s="8">
        <f t="shared" si="75"/>
      </c>
      <c r="AI50" s="8">
        <f t="shared" si="75"/>
      </c>
      <c r="AJ50" s="8">
        <f t="shared" si="75"/>
      </c>
      <c r="AK50" s="8">
        <f t="shared" si="75"/>
      </c>
      <c r="AL50" s="8">
        <f t="shared" si="75"/>
      </c>
      <c r="AM50" s="8">
        <f t="shared" si="75"/>
      </c>
      <c r="AN50" s="8">
        <f t="shared" si="75"/>
      </c>
      <c r="AO50" s="8">
        <f t="shared" si="75"/>
      </c>
      <c r="AP50" s="8">
        <f t="shared" si="75"/>
      </c>
      <c r="AQ50" s="8">
        <f t="shared" si="75"/>
      </c>
      <c r="AR50" s="8">
        <f t="shared" si="75"/>
      </c>
      <c r="AS50" s="8">
        <f t="shared" si="75"/>
      </c>
      <c r="AT50" s="8">
        <f t="shared" si="75"/>
      </c>
      <c r="AU50" s="8">
        <f t="shared" si="75"/>
      </c>
      <c r="AV50" s="8">
        <f t="shared" si="75"/>
      </c>
      <c r="AW50" s="8">
        <f t="shared" si="75"/>
      </c>
      <c r="AX50" s="8">
        <f t="shared" si="75"/>
      </c>
      <c r="AY50" s="8">
        <f t="shared" si="75"/>
      </c>
      <c r="AZ50" s="8">
        <f t="shared" si="75"/>
      </c>
      <c r="BA50" s="8">
        <f t="shared" si="75"/>
      </c>
      <c r="BB50" s="8">
        <f t="shared" si="75"/>
      </c>
      <c r="BC50" s="8">
        <f t="shared" si="75"/>
      </c>
      <c r="BD50" s="8">
        <f t="shared" si="75"/>
      </c>
      <c r="BE50" s="8">
        <f t="shared" si="75"/>
      </c>
      <c r="BF50" s="8">
        <f t="shared" si="75"/>
      </c>
      <c r="BG50" s="8">
        <f t="shared" si="75"/>
      </c>
      <c r="BH50" s="8">
        <f t="shared" si="75"/>
      </c>
      <c r="BI50" s="8">
        <f t="shared" si="75"/>
      </c>
      <c r="BJ50" s="8">
        <f t="shared" si="75"/>
      </c>
      <c r="BK50" s="8">
        <f t="shared" si="75"/>
      </c>
      <c r="BL50" s="8">
        <f t="shared" si="75"/>
      </c>
      <c r="BM50" s="8">
        <f t="shared" si="75"/>
      </c>
      <c r="BN50" s="8">
        <f t="shared" si="75"/>
      </c>
      <c r="BO50" s="8">
        <f t="shared" si="75"/>
      </c>
      <c r="BP50" s="8">
        <f t="shared" si="75"/>
      </c>
      <c r="BQ50" s="8">
        <f t="shared" si="75"/>
      </c>
      <c r="BR50" s="8">
        <f t="shared" si="75"/>
      </c>
      <c r="BS50" s="8">
        <f t="shared" si="75"/>
      </c>
      <c r="BT50" s="8">
        <f t="shared" si="75"/>
      </c>
      <c r="BU50" s="8">
        <f t="shared" si="75"/>
      </c>
      <c r="BV50" s="8">
        <f t="shared" si="75"/>
      </c>
      <c r="BW50" s="8">
        <f t="shared" si="75"/>
      </c>
      <c r="BX50" s="8">
        <f t="shared" si="75"/>
      </c>
      <c r="BY50" s="8">
        <f t="shared" si="75"/>
      </c>
      <c r="BZ50" s="8">
        <f t="shared" si="75"/>
      </c>
      <c r="CA50" s="8">
        <f t="shared" si="75"/>
      </c>
      <c r="CB50" s="8">
        <f aca="true" t="shared" si="76" ref="CB50:EM50">IF(AND($D50&lt;=CB$3,$E50&gt;=CB$3),1,"")</f>
      </c>
      <c r="CC50" s="8">
        <f t="shared" si="76"/>
      </c>
      <c r="CD50" s="8">
        <f t="shared" si="76"/>
      </c>
      <c r="CE50" s="8">
        <f t="shared" si="76"/>
      </c>
      <c r="CF50" s="8">
        <f t="shared" si="76"/>
      </c>
      <c r="CG50" s="8">
        <f t="shared" si="76"/>
      </c>
      <c r="CH50" s="8">
        <f t="shared" si="76"/>
      </c>
      <c r="CI50" s="8">
        <f t="shared" si="76"/>
      </c>
      <c r="CJ50" s="8">
        <f t="shared" si="76"/>
      </c>
      <c r="CK50" s="8">
        <f t="shared" si="76"/>
      </c>
      <c r="CL50" s="8">
        <f t="shared" si="76"/>
      </c>
      <c r="CM50" s="8">
        <f t="shared" si="76"/>
      </c>
      <c r="CN50" s="8">
        <f t="shared" si="76"/>
      </c>
      <c r="CO50" s="8">
        <f t="shared" si="76"/>
      </c>
      <c r="CP50" s="8">
        <f t="shared" si="76"/>
      </c>
      <c r="CQ50" s="8">
        <f t="shared" si="76"/>
      </c>
      <c r="CR50" s="8">
        <f t="shared" si="76"/>
      </c>
      <c r="CS50" s="8">
        <f t="shared" si="76"/>
      </c>
      <c r="CT50" s="8">
        <f t="shared" si="76"/>
      </c>
      <c r="CU50" s="8">
        <f t="shared" si="76"/>
      </c>
      <c r="CV50" s="8">
        <f t="shared" si="76"/>
      </c>
      <c r="CW50" s="8">
        <f t="shared" si="76"/>
      </c>
      <c r="CX50" s="8">
        <f t="shared" si="76"/>
      </c>
      <c r="CY50" s="8">
        <f t="shared" si="76"/>
      </c>
      <c r="CZ50" s="8">
        <f t="shared" si="76"/>
      </c>
      <c r="DA50" s="8">
        <f t="shared" si="76"/>
      </c>
      <c r="DB50" s="8">
        <f t="shared" si="76"/>
      </c>
      <c r="DC50" s="8">
        <f t="shared" si="76"/>
      </c>
      <c r="DD50" s="8">
        <f t="shared" si="76"/>
      </c>
      <c r="DE50" s="8">
        <f t="shared" si="76"/>
      </c>
      <c r="DF50" s="8">
        <f t="shared" si="76"/>
      </c>
      <c r="DG50" s="8">
        <f t="shared" si="76"/>
      </c>
      <c r="DH50" s="8">
        <f t="shared" si="76"/>
      </c>
      <c r="DI50" s="8">
        <f t="shared" si="76"/>
      </c>
      <c r="DJ50" s="8">
        <f t="shared" si="76"/>
      </c>
      <c r="DK50" s="8">
        <f t="shared" si="76"/>
      </c>
      <c r="DL50" s="8">
        <f t="shared" si="76"/>
      </c>
      <c r="DM50" s="8">
        <f t="shared" si="76"/>
      </c>
      <c r="DN50" s="8">
        <f t="shared" si="76"/>
      </c>
      <c r="DO50" s="8">
        <f t="shared" si="76"/>
      </c>
      <c r="DP50" s="8">
        <f t="shared" si="76"/>
      </c>
      <c r="DQ50" s="8">
        <f t="shared" si="76"/>
      </c>
      <c r="DR50" s="8">
        <f t="shared" si="76"/>
      </c>
      <c r="DS50" s="8">
        <f t="shared" si="76"/>
      </c>
      <c r="DT50" s="8">
        <f t="shared" si="76"/>
      </c>
      <c r="DU50" s="8">
        <f t="shared" si="76"/>
      </c>
      <c r="DV50" s="8">
        <f t="shared" si="76"/>
      </c>
      <c r="DW50" s="8">
        <f t="shared" si="76"/>
      </c>
      <c r="DX50" s="8">
        <f t="shared" si="76"/>
      </c>
      <c r="DY50" s="8">
        <f t="shared" si="76"/>
      </c>
      <c r="DZ50" s="8">
        <f t="shared" si="76"/>
      </c>
      <c r="EA50" s="8">
        <f t="shared" si="76"/>
      </c>
      <c r="EB50" s="8">
        <f t="shared" si="76"/>
      </c>
      <c r="EC50" s="8">
        <f t="shared" si="76"/>
      </c>
      <c r="ED50" s="8">
        <f t="shared" si="76"/>
      </c>
      <c r="EE50" s="8">
        <f t="shared" si="76"/>
      </c>
      <c r="EF50" s="8">
        <f t="shared" si="76"/>
      </c>
      <c r="EG50" s="8">
        <f t="shared" si="76"/>
      </c>
      <c r="EH50" s="8">
        <f t="shared" si="76"/>
      </c>
      <c r="EI50" s="8">
        <f t="shared" si="76"/>
      </c>
      <c r="EJ50" s="8">
        <f t="shared" si="76"/>
      </c>
      <c r="EK50" s="8">
        <f t="shared" si="76"/>
      </c>
      <c r="EL50" s="8">
        <f t="shared" si="76"/>
      </c>
      <c r="EM50" s="8">
        <f t="shared" si="76"/>
      </c>
      <c r="EN50" s="8">
        <f aca="true" t="shared" si="77" ref="EN50:FO50">IF(AND($D50&lt;=EN$3,$E50&gt;=EN$3),1,"")</f>
      </c>
      <c r="EO50" s="8">
        <f t="shared" si="77"/>
      </c>
      <c r="EP50" s="8">
        <f t="shared" si="77"/>
      </c>
      <c r="EQ50" s="8">
        <f t="shared" si="77"/>
      </c>
      <c r="ER50" s="8">
        <f t="shared" si="77"/>
      </c>
      <c r="ES50" s="8">
        <f t="shared" si="77"/>
      </c>
      <c r="ET50" s="8">
        <f t="shared" si="77"/>
      </c>
      <c r="EU50" s="8">
        <f t="shared" si="77"/>
      </c>
      <c r="EV50" s="8">
        <f t="shared" si="77"/>
      </c>
      <c r="EW50" s="8">
        <f t="shared" si="77"/>
      </c>
      <c r="EX50" s="8">
        <f t="shared" si="77"/>
      </c>
      <c r="EY50" s="8">
        <f t="shared" si="77"/>
      </c>
      <c r="EZ50" s="8">
        <f t="shared" si="77"/>
      </c>
      <c r="FA50" s="8">
        <f t="shared" si="77"/>
      </c>
      <c r="FB50" s="8">
        <f t="shared" si="77"/>
      </c>
      <c r="FC50" s="8">
        <f t="shared" si="77"/>
      </c>
      <c r="FD50" s="8">
        <f t="shared" si="77"/>
      </c>
      <c r="FE50" s="8">
        <f t="shared" si="77"/>
      </c>
      <c r="FF50" s="8">
        <f t="shared" si="77"/>
      </c>
      <c r="FG50" s="8">
        <f t="shared" si="77"/>
      </c>
      <c r="FH50" s="8">
        <f t="shared" si="77"/>
      </c>
      <c r="FI50" s="8">
        <f t="shared" si="77"/>
      </c>
      <c r="FJ50" s="8">
        <f t="shared" si="77"/>
      </c>
      <c r="FK50" s="8">
        <f t="shared" si="77"/>
      </c>
      <c r="FL50" s="8">
        <f t="shared" si="77"/>
      </c>
      <c r="FM50" s="8">
        <f t="shared" si="77"/>
      </c>
      <c r="FN50" s="8">
        <f t="shared" si="77"/>
      </c>
      <c r="FO50" s="8">
        <f t="shared" si="77"/>
      </c>
      <c r="FP50" s="53"/>
    </row>
    <row r="51" spans="1:172" ht="13.5" customHeight="1">
      <c r="A51" s="36" t="s">
        <v>49</v>
      </c>
      <c r="B51" s="15" t="s">
        <v>104</v>
      </c>
      <c r="C51" s="15"/>
      <c r="D51" s="16"/>
      <c r="E51" s="16"/>
      <c r="F51" s="9">
        <f t="shared" si="60"/>
      </c>
      <c r="G51" s="20"/>
      <c r="H51" s="20"/>
      <c r="I51" s="2">
        <f t="shared" si="61"/>
      </c>
      <c r="J51" s="2">
        <f t="shared" si="46"/>
      </c>
      <c r="K51" s="2">
        <f t="shared" si="32"/>
      </c>
      <c r="L51" s="17"/>
      <c r="M51" s="17"/>
      <c r="N51" s="49"/>
      <c r="O51" s="55">
        <f t="shared" si="65"/>
      </c>
      <c r="P51" s="3">
        <f t="shared" si="65"/>
      </c>
      <c r="Q51" s="3">
        <f t="shared" si="65"/>
      </c>
      <c r="R51" s="3">
        <f t="shared" si="65"/>
      </c>
      <c r="S51" s="3">
        <f t="shared" si="65"/>
      </c>
      <c r="T51" s="3">
        <f t="shared" si="65"/>
      </c>
      <c r="U51" s="3">
        <f t="shared" si="65"/>
      </c>
      <c r="V51" s="3">
        <f t="shared" si="65"/>
      </c>
      <c r="W51" s="3">
        <f t="shared" si="65"/>
      </c>
      <c r="X51" s="3">
        <f t="shared" si="65"/>
      </c>
      <c r="Y51" s="3">
        <f t="shared" si="65"/>
      </c>
      <c r="Z51" s="3">
        <f t="shared" si="65"/>
      </c>
      <c r="AA51" s="3">
        <f t="shared" si="65"/>
      </c>
      <c r="AB51" s="3">
        <f t="shared" si="65"/>
      </c>
      <c r="AC51" s="3">
        <f t="shared" si="65"/>
      </c>
      <c r="AD51" s="3">
        <f t="shared" si="65"/>
      </c>
      <c r="AE51" s="3">
        <f t="shared" si="66"/>
      </c>
      <c r="AF51" s="3">
        <f t="shared" si="66"/>
      </c>
      <c r="AG51" s="3">
        <f t="shared" si="66"/>
      </c>
      <c r="AH51" s="3">
        <f t="shared" si="66"/>
      </c>
      <c r="AI51" s="3">
        <f t="shared" si="66"/>
      </c>
      <c r="AJ51" s="3">
        <f t="shared" si="66"/>
      </c>
      <c r="AK51" s="3">
        <f t="shared" si="66"/>
      </c>
      <c r="AL51" s="3">
        <f t="shared" si="66"/>
      </c>
      <c r="AM51" s="3">
        <f t="shared" si="66"/>
      </c>
      <c r="AN51" s="3">
        <f t="shared" si="66"/>
      </c>
      <c r="AO51" s="3">
        <f t="shared" si="66"/>
      </c>
      <c r="AP51" s="3">
        <f t="shared" si="66"/>
      </c>
      <c r="AQ51" s="3">
        <f t="shared" si="66"/>
      </c>
      <c r="AR51" s="3">
        <f t="shared" si="66"/>
      </c>
      <c r="AS51" s="3">
        <f t="shared" si="66"/>
      </c>
      <c r="AT51" s="3">
        <f t="shared" si="66"/>
      </c>
      <c r="AU51" s="3">
        <f t="shared" si="67"/>
      </c>
      <c r="AV51" s="3">
        <f t="shared" si="67"/>
      </c>
      <c r="AW51" s="3">
        <f t="shared" si="67"/>
      </c>
      <c r="AX51" s="3">
        <f t="shared" si="67"/>
      </c>
      <c r="AY51" s="3">
        <f t="shared" si="67"/>
      </c>
      <c r="AZ51" s="3">
        <f t="shared" si="67"/>
      </c>
      <c r="BA51" s="3">
        <f t="shared" si="67"/>
      </c>
      <c r="BB51" s="3">
        <f t="shared" si="67"/>
      </c>
      <c r="BC51" s="3">
        <f t="shared" si="67"/>
      </c>
      <c r="BD51" s="3">
        <f t="shared" si="67"/>
      </c>
      <c r="BE51" s="3">
        <f t="shared" si="67"/>
      </c>
      <c r="BF51" s="3">
        <f t="shared" si="67"/>
      </c>
      <c r="BG51" s="3">
        <f t="shared" si="67"/>
      </c>
      <c r="BH51" s="3">
        <f t="shared" si="67"/>
      </c>
      <c r="BI51" s="3">
        <f t="shared" si="67"/>
      </c>
      <c r="BJ51" s="3">
        <f t="shared" si="67"/>
      </c>
      <c r="BK51" s="3">
        <f t="shared" si="68"/>
      </c>
      <c r="BL51" s="3">
        <f t="shared" si="68"/>
      </c>
      <c r="BM51" s="3">
        <f t="shared" si="68"/>
      </c>
      <c r="BN51" s="3">
        <f t="shared" si="68"/>
      </c>
      <c r="BO51" s="3">
        <f t="shared" si="68"/>
      </c>
      <c r="BP51" s="3">
        <f t="shared" si="68"/>
      </c>
      <c r="BQ51" s="3">
        <f t="shared" si="68"/>
      </c>
      <c r="BR51" s="3">
        <f t="shared" si="68"/>
      </c>
      <c r="BS51" s="3">
        <f t="shared" si="68"/>
      </c>
      <c r="BT51" s="3">
        <f t="shared" si="68"/>
      </c>
      <c r="BU51" s="3">
        <f t="shared" si="68"/>
      </c>
      <c r="BV51" s="3">
        <f t="shared" si="68"/>
      </c>
      <c r="BW51" s="3">
        <f t="shared" si="68"/>
      </c>
      <c r="BX51" s="3">
        <f t="shared" si="68"/>
      </c>
      <c r="BY51" s="3">
        <f t="shared" si="68"/>
      </c>
      <c r="BZ51" s="3">
        <f t="shared" si="68"/>
      </c>
      <c r="CA51" s="3">
        <f t="shared" si="69"/>
      </c>
      <c r="CB51" s="3">
        <f t="shared" si="69"/>
      </c>
      <c r="CC51" s="3">
        <f t="shared" si="69"/>
      </c>
      <c r="CD51" s="3">
        <f t="shared" si="69"/>
      </c>
      <c r="CE51" s="3">
        <f t="shared" si="69"/>
      </c>
      <c r="CF51" s="3">
        <f t="shared" si="69"/>
      </c>
      <c r="CG51" s="3">
        <f t="shared" si="69"/>
      </c>
      <c r="CH51" s="3">
        <f t="shared" si="69"/>
      </c>
      <c r="CI51" s="3">
        <f t="shared" si="69"/>
      </c>
      <c r="CJ51" s="3">
        <f t="shared" si="69"/>
      </c>
      <c r="CK51" s="3">
        <f t="shared" si="69"/>
      </c>
      <c r="CL51" s="3">
        <f t="shared" si="69"/>
      </c>
      <c r="CM51" s="3">
        <f t="shared" si="69"/>
      </c>
      <c r="CN51" s="3">
        <f t="shared" si="69"/>
      </c>
      <c r="CO51" s="3">
        <f t="shared" si="69"/>
      </c>
      <c r="CP51" s="3">
        <f t="shared" si="69"/>
      </c>
      <c r="CQ51" s="3">
        <f t="shared" si="70"/>
      </c>
      <c r="CR51" s="3">
        <f t="shared" si="70"/>
      </c>
      <c r="CS51" s="3">
        <f t="shared" si="70"/>
      </c>
      <c r="CT51" s="3">
        <f t="shared" si="70"/>
      </c>
      <c r="CU51" s="3">
        <f t="shared" si="70"/>
      </c>
      <c r="CV51" s="3">
        <f t="shared" si="70"/>
      </c>
      <c r="CW51" s="3">
        <f t="shared" si="70"/>
      </c>
      <c r="CX51" s="3">
        <f t="shared" si="70"/>
      </c>
      <c r="CY51" s="3">
        <f t="shared" si="70"/>
      </c>
      <c r="CZ51" s="3">
        <f t="shared" si="70"/>
      </c>
      <c r="DA51" s="3">
        <f t="shared" si="70"/>
      </c>
      <c r="DB51" s="3">
        <f t="shared" si="70"/>
      </c>
      <c r="DC51" s="3">
        <f t="shared" si="70"/>
      </c>
      <c r="DD51" s="3">
        <f t="shared" si="70"/>
      </c>
      <c r="DE51" s="3">
        <f t="shared" si="70"/>
      </c>
      <c r="DF51" s="3">
        <f t="shared" si="70"/>
      </c>
      <c r="DG51" s="3">
        <f t="shared" si="71"/>
      </c>
      <c r="DH51" s="3">
        <f t="shared" si="71"/>
      </c>
      <c r="DI51" s="3">
        <f t="shared" si="71"/>
      </c>
      <c r="DJ51" s="3">
        <f t="shared" si="71"/>
      </c>
      <c r="DK51" s="3">
        <f t="shared" si="71"/>
      </c>
      <c r="DL51" s="3">
        <f t="shared" si="71"/>
      </c>
      <c r="DM51" s="3">
        <f t="shared" si="71"/>
      </c>
      <c r="DN51" s="3">
        <f t="shared" si="71"/>
      </c>
      <c r="DO51" s="3">
        <f t="shared" si="71"/>
      </c>
      <c r="DP51" s="3">
        <f t="shared" si="71"/>
      </c>
      <c r="DQ51" s="3">
        <f t="shared" si="71"/>
      </c>
      <c r="DR51" s="3">
        <f t="shared" si="71"/>
      </c>
      <c r="DS51" s="3">
        <f t="shared" si="71"/>
      </c>
      <c r="DT51" s="3">
        <f t="shared" si="71"/>
      </c>
      <c r="DU51" s="3">
        <f t="shared" si="71"/>
      </c>
      <c r="DV51" s="3">
        <f t="shared" si="71"/>
      </c>
      <c r="DW51" s="3">
        <f t="shared" si="72"/>
      </c>
      <c r="DX51" s="3">
        <f t="shared" si="72"/>
      </c>
      <c r="DY51" s="3">
        <f t="shared" si="72"/>
      </c>
      <c r="DZ51" s="3">
        <f t="shared" si="72"/>
      </c>
      <c r="EA51" s="3">
        <f t="shared" si="72"/>
      </c>
      <c r="EB51" s="3">
        <f t="shared" si="72"/>
      </c>
      <c r="EC51" s="3">
        <f t="shared" si="72"/>
      </c>
      <c r="ED51" s="3">
        <f t="shared" si="72"/>
      </c>
      <c r="EE51" s="3">
        <f t="shared" si="72"/>
      </c>
      <c r="EF51" s="3">
        <f t="shared" si="72"/>
      </c>
      <c r="EG51" s="3">
        <f t="shared" si="72"/>
      </c>
      <c r="EH51" s="3">
        <f t="shared" si="72"/>
      </c>
      <c r="EI51" s="3">
        <f t="shared" si="72"/>
      </c>
      <c r="EJ51" s="3">
        <f t="shared" si="72"/>
      </c>
      <c r="EK51" s="3">
        <f t="shared" si="72"/>
      </c>
      <c r="EL51" s="3">
        <f t="shared" si="72"/>
      </c>
      <c r="EM51" s="3">
        <f t="shared" si="73"/>
      </c>
      <c r="EN51" s="3">
        <f t="shared" si="73"/>
      </c>
      <c r="EO51" s="3">
        <f t="shared" si="73"/>
      </c>
      <c r="EP51" s="3">
        <f t="shared" si="73"/>
      </c>
      <c r="EQ51" s="3">
        <f t="shared" si="73"/>
      </c>
      <c r="ER51" s="3">
        <f t="shared" si="73"/>
      </c>
      <c r="ES51" s="3">
        <f t="shared" si="73"/>
      </c>
      <c r="ET51" s="3">
        <f t="shared" si="73"/>
      </c>
      <c r="EU51" s="3">
        <f t="shared" si="73"/>
      </c>
      <c r="EV51" s="3">
        <f t="shared" si="73"/>
      </c>
      <c r="EW51" s="3">
        <f t="shared" si="73"/>
      </c>
      <c r="EX51" s="3">
        <f t="shared" si="73"/>
      </c>
      <c r="EY51" s="3">
        <f t="shared" si="73"/>
      </c>
      <c r="EZ51" s="3">
        <f t="shared" si="73"/>
      </c>
      <c r="FA51" s="3">
        <f t="shared" si="73"/>
      </c>
      <c r="FB51" s="3">
        <f t="shared" si="73"/>
      </c>
      <c r="FC51" s="3">
        <f t="shared" si="74"/>
      </c>
      <c r="FD51" s="3">
        <f t="shared" si="74"/>
      </c>
      <c r="FE51" s="3">
        <f t="shared" si="74"/>
      </c>
      <c r="FF51" s="3">
        <f t="shared" si="74"/>
      </c>
      <c r="FG51" s="3">
        <f t="shared" si="74"/>
      </c>
      <c r="FH51" s="3">
        <f t="shared" si="74"/>
      </c>
      <c r="FI51" s="3">
        <f t="shared" si="74"/>
      </c>
      <c r="FJ51" s="3">
        <f t="shared" si="74"/>
      </c>
      <c r="FK51" s="3">
        <f t="shared" si="74"/>
      </c>
      <c r="FL51" s="3">
        <f t="shared" si="74"/>
      </c>
      <c r="FM51" s="3">
        <f t="shared" si="74"/>
      </c>
      <c r="FN51" s="3">
        <f t="shared" si="74"/>
      </c>
      <c r="FO51" s="3">
        <f t="shared" si="74"/>
      </c>
      <c r="FP51" s="53"/>
    </row>
    <row r="52" spans="1:172" ht="13.5" customHeight="1">
      <c r="A52" s="36" t="s">
        <v>50</v>
      </c>
      <c r="B52" s="15" t="s">
        <v>105</v>
      </c>
      <c r="C52" s="15"/>
      <c r="D52" s="16"/>
      <c r="E52" s="16"/>
      <c r="F52" s="9">
        <f t="shared" si="60"/>
      </c>
      <c r="G52" s="20"/>
      <c r="H52" s="20"/>
      <c r="I52" s="2">
        <f t="shared" si="61"/>
      </c>
      <c r="J52" s="2">
        <f t="shared" si="46"/>
      </c>
      <c r="K52" s="2">
        <f t="shared" si="32"/>
      </c>
      <c r="L52" s="17"/>
      <c r="M52" s="17"/>
      <c r="N52" s="49"/>
      <c r="O52" s="55">
        <f t="shared" si="65"/>
      </c>
      <c r="P52" s="3">
        <f t="shared" si="65"/>
      </c>
      <c r="Q52" s="3">
        <f t="shared" si="65"/>
      </c>
      <c r="R52" s="3">
        <f t="shared" si="65"/>
      </c>
      <c r="S52" s="3">
        <f t="shared" si="65"/>
      </c>
      <c r="T52" s="3">
        <f t="shared" si="65"/>
      </c>
      <c r="U52" s="3">
        <f t="shared" si="65"/>
      </c>
      <c r="V52" s="3">
        <f t="shared" si="65"/>
      </c>
      <c r="W52" s="3">
        <f t="shared" si="65"/>
      </c>
      <c r="X52" s="3">
        <f t="shared" si="65"/>
      </c>
      <c r="Y52" s="3">
        <f t="shared" si="65"/>
      </c>
      <c r="Z52" s="3">
        <f t="shared" si="65"/>
      </c>
      <c r="AA52" s="3">
        <f t="shared" si="65"/>
      </c>
      <c r="AB52" s="3">
        <f t="shared" si="65"/>
      </c>
      <c r="AC52" s="3">
        <f t="shared" si="65"/>
      </c>
      <c r="AD52" s="3">
        <f t="shared" si="65"/>
      </c>
      <c r="AE52" s="3">
        <f t="shared" si="66"/>
      </c>
      <c r="AF52" s="3">
        <f t="shared" si="66"/>
      </c>
      <c r="AG52" s="3">
        <f t="shared" si="66"/>
      </c>
      <c r="AH52" s="3">
        <f t="shared" si="66"/>
      </c>
      <c r="AI52" s="3">
        <f t="shared" si="66"/>
      </c>
      <c r="AJ52" s="3">
        <f t="shared" si="66"/>
      </c>
      <c r="AK52" s="3">
        <f t="shared" si="66"/>
      </c>
      <c r="AL52" s="3">
        <f t="shared" si="66"/>
      </c>
      <c r="AM52" s="3">
        <f t="shared" si="66"/>
      </c>
      <c r="AN52" s="3">
        <f t="shared" si="66"/>
      </c>
      <c r="AO52" s="3">
        <f t="shared" si="66"/>
      </c>
      <c r="AP52" s="3">
        <f t="shared" si="66"/>
      </c>
      <c r="AQ52" s="3">
        <f t="shared" si="66"/>
      </c>
      <c r="AR52" s="3">
        <f t="shared" si="66"/>
      </c>
      <c r="AS52" s="3">
        <f t="shared" si="66"/>
      </c>
      <c r="AT52" s="3">
        <f t="shared" si="66"/>
      </c>
      <c r="AU52" s="3">
        <f t="shared" si="67"/>
      </c>
      <c r="AV52" s="3">
        <f t="shared" si="67"/>
      </c>
      <c r="AW52" s="3">
        <f t="shared" si="67"/>
      </c>
      <c r="AX52" s="3">
        <f t="shared" si="67"/>
      </c>
      <c r="AY52" s="3">
        <f t="shared" si="67"/>
      </c>
      <c r="AZ52" s="3">
        <f t="shared" si="67"/>
      </c>
      <c r="BA52" s="3">
        <f t="shared" si="67"/>
      </c>
      <c r="BB52" s="3">
        <f t="shared" si="67"/>
      </c>
      <c r="BC52" s="3">
        <f t="shared" si="67"/>
      </c>
      <c r="BD52" s="3">
        <f t="shared" si="67"/>
      </c>
      <c r="BE52" s="3">
        <f t="shared" si="67"/>
      </c>
      <c r="BF52" s="3">
        <f t="shared" si="67"/>
      </c>
      <c r="BG52" s="3">
        <f t="shared" si="67"/>
      </c>
      <c r="BH52" s="3">
        <f t="shared" si="67"/>
      </c>
      <c r="BI52" s="3">
        <f t="shared" si="67"/>
      </c>
      <c r="BJ52" s="3">
        <f t="shared" si="67"/>
      </c>
      <c r="BK52" s="3">
        <f t="shared" si="68"/>
      </c>
      <c r="BL52" s="3">
        <f t="shared" si="68"/>
      </c>
      <c r="BM52" s="3">
        <f t="shared" si="68"/>
      </c>
      <c r="BN52" s="3">
        <f t="shared" si="68"/>
      </c>
      <c r="BO52" s="3">
        <f t="shared" si="68"/>
      </c>
      <c r="BP52" s="3">
        <f t="shared" si="68"/>
      </c>
      <c r="BQ52" s="3">
        <f t="shared" si="68"/>
      </c>
      <c r="BR52" s="3">
        <f t="shared" si="68"/>
      </c>
      <c r="BS52" s="3">
        <f t="shared" si="68"/>
      </c>
      <c r="BT52" s="3">
        <f t="shared" si="68"/>
      </c>
      <c r="BU52" s="3">
        <f t="shared" si="68"/>
      </c>
      <c r="BV52" s="3">
        <f t="shared" si="68"/>
      </c>
      <c r="BW52" s="3">
        <f t="shared" si="68"/>
      </c>
      <c r="BX52" s="3">
        <f t="shared" si="68"/>
      </c>
      <c r="BY52" s="3">
        <f t="shared" si="68"/>
      </c>
      <c r="BZ52" s="3">
        <f t="shared" si="68"/>
      </c>
      <c r="CA52" s="3">
        <f t="shared" si="69"/>
      </c>
      <c r="CB52" s="3">
        <f t="shared" si="69"/>
      </c>
      <c r="CC52" s="3">
        <f t="shared" si="69"/>
      </c>
      <c r="CD52" s="3">
        <f t="shared" si="69"/>
      </c>
      <c r="CE52" s="3">
        <f t="shared" si="69"/>
      </c>
      <c r="CF52" s="3">
        <f t="shared" si="69"/>
      </c>
      <c r="CG52" s="3">
        <f t="shared" si="69"/>
      </c>
      <c r="CH52" s="3">
        <f t="shared" si="69"/>
      </c>
      <c r="CI52" s="3">
        <f t="shared" si="69"/>
      </c>
      <c r="CJ52" s="3">
        <f t="shared" si="69"/>
      </c>
      <c r="CK52" s="3">
        <f t="shared" si="69"/>
      </c>
      <c r="CL52" s="3">
        <f t="shared" si="69"/>
      </c>
      <c r="CM52" s="3">
        <f t="shared" si="69"/>
      </c>
      <c r="CN52" s="3">
        <f t="shared" si="69"/>
      </c>
      <c r="CO52" s="3">
        <f t="shared" si="69"/>
      </c>
      <c r="CP52" s="3">
        <f t="shared" si="69"/>
      </c>
      <c r="CQ52" s="3">
        <f t="shared" si="70"/>
      </c>
      <c r="CR52" s="3">
        <f t="shared" si="70"/>
      </c>
      <c r="CS52" s="3">
        <f t="shared" si="70"/>
      </c>
      <c r="CT52" s="3">
        <f t="shared" si="70"/>
      </c>
      <c r="CU52" s="3">
        <f t="shared" si="70"/>
      </c>
      <c r="CV52" s="3">
        <f t="shared" si="70"/>
      </c>
      <c r="CW52" s="3">
        <f t="shared" si="70"/>
      </c>
      <c r="CX52" s="3">
        <f t="shared" si="70"/>
      </c>
      <c r="CY52" s="3">
        <f t="shared" si="70"/>
      </c>
      <c r="CZ52" s="3">
        <f t="shared" si="70"/>
      </c>
      <c r="DA52" s="3">
        <f t="shared" si="70"/>
      </c>
      <c r="DB52" s="3">
        <f t="shared" si="70"/>
      </c>
      <c r="DC52" s="3">
        <f t="shared" si="70"/>
      </c>
      <c r="DD52" s="3">
        <f t="shared" si="70"/>
      </c>
      <c r="DE52" s="3">
        <f t="shared" si="70"/>
      </c>
      <c r="DF52" s="3">
        <f t="shared" si="70"/>
      </c>
      <c r="DG52" s="3">
        <f t="shared" si="71"/>
      </c>
      <c r="DH52" s="3">
        <f t="shared" si="71"/>
      </c>
      <c r="DI52" s="3">
        <f t="shared" si="71"/>
      </c>
      <c r="DJ52" s="3">
        <f t="shared" si="71"/>
      </c>
      <c r="DK52" s="3">
        <f t="shared" si="71"/>
      </c>
      <c r="DL52" s="3">
        <f t="shared" si="71"/>
      </c>
      <c r="DM52" s="3">
        <f t="shared" si="71"/>
      </c>
      <c r="DN52" s="3">
        <f t="shared" si="71"/>
      </c>
      <c r="DO52" s="3">
        <f t="shared" si="71"/>
      </c>
      <c r="DP52" s="3">
        <f t="shared" si="71"/>
      </c>
      <c r="DQ52" s="3">
        <f t="shared" si="71"/>
      </c>
      <c r="DR52" s="3">
        <f t="shared" si="71"/>
      </c>
      <c r="DS52" s="3">
        <f t="shared" si="71"/>
      </c>
      <c r="DT52" s="3">
        <f t="shared" si="71"/>
      </c>
      <c r="DU52" s="3">
        <f t="shared" si="71"/>
      </c>
      <c r="DV52" s="3">
        <f t="shared" si="71"/>
      </c>
      <c r="DW52" s="3">
        <f t="shared" si="72"/>
      </c>
      <c r="DX52" s="3">
        <f t="shared" si="72"/>
      </c>
      <c r="DY52" s="3">
        <f t="shared" si="72"/>
      </c>
      <c r="DZ52" s="3">
        <f t="shared" si="72"/>
      </c>
      <c r="EA52" s="3">
        <f t="shared" si="72"/>
      </c>
      <c r="EB52" s="3">
        <f t="shared" si="72"/>
      </c>
      <c r="EC52" s="3">
        <f t="shared" si="72"/>
      </c>
      <c r="ED52" s="3">
        <f t="shared" si="72"/>
      </c>
      <c r="EE52" s="3">
        <f t="shared" si="72"/>
      </c>
      <c r="EF52" s="3">
        <f t="shared" si="72"/>
      </c>
      <c r="EG52" s="3">
        <f t="shared" si="72"/>
      </c>
      <c r="EH52" s="3">
        <f t="shared" si="72"/>
      </c>
      <c r="EI52" s="3">
        <f t="shared" si="72"/>
      </c>
      <c r="EJ52" s="3">
        <f t="shared" si="72"/>
      </c>
      <c r="EK52" s="3">
        <f t="shared" si="72"/>
      </c>
      <c r="EL52" s="3">
        <f t="shared" si="72"/>
      </c>
      <c r="EM52" s="3">
        <f t="shared" si="73"/>
      </c>
      <c r="EN52" s="3">
        <f t="shared" si="73"/>
      </c>
      <c r="EO52" s="3">
        <f t="shared" si="73"/>
      </c>
      <c r="EP52" s="3">
        <f t="shared" si="73"/>
      </c>
      <c r="EQ52" s="3">
        <f t="shared" si="73"/>
      </c>
      <c r="ER52" s="3">
        <f t="shared" si="73"/>
      </c>
      <c r="ES52" s="3">
        <f t="shared" si="73"/>
      </c>
      <c r="ET52" s="3">
        <f t="shared" si="73"/>
      </c>
      <c r="EU52" s="3">
        <f t="shared" si="73"/>
      </c>
      <c r="EV52" s="3">
        <f t="shared" si="73"/>
      </c>
      <c r="EW52" s="3">
        <f t="shared" si="73"/>
      </c>
      <c r="EX52" s="3">
        <f t="shared" si="73"/>
      </c>
      <c r="EY52" s="3">
        <f t="shared" si="73"/>
      </c>
      <c r="EZ52" s="3">
        <f t="shared" si="73"/>
      </c>
      <c r="FA52" s="3">
        <f t="shared" si="73"/>
      </c>
      <c r="FB52" s="3">
        <f t="shared" si="73"/>
      </c>
      <c r="FC52" s="3">
        <f t="shared" si="74"/>
      </c>
      <c r="FD52" s="3">
        <f t="shared" si="74"/>
      </c>
      <c r="FE52" s="3">
        <f t="shared" si="74"/>
      </c>
      <c r="FF52" s="3">
        <f t="shared" si="74"/>
      </c>
      <c r="FG52" s="3">
        <f t="shared" si="74"/>
      </c>
      <c r="FH52" s="3">
        <f t="shared" si="74"/>
      </c>
      <c r="FI52" s="3">
        <f t="shared" si="74"/>
      </c>
      <c r="FJ52" s="3">
        <f t="shared" si="74"/>
      </c>
      <c r="FK52" s="3">
        <f t="shared" si="74"/>
      </c>
      <c r="FL52" s="3">
        <f t="shared" si="74"/>
      </c>
      <c r="FM52" s="3">
        <f t="shared" si="74"/>
      </c>
      <c r="FN52" s="3">
        <f t="shared" si="74"/>
      </c>
      <c r="FO52" s="3">
        <f t="shared" si="74"/>
      </c>
      <c r="FP52" s="53"/>
    </row>
    <row r="53" spans="1:172" ht="13.5" customHeight="1">
      <c r="A53" s="36" t="s">
        <v>51</v>
      </c>
      <c r="B53" s="15" t="s">
        <v>106</v>
      </c>
      <c r="C53" s="15"/>
      <c r="D53" s="16"/>
      <c r="E53" s="16"/>
      <c r="F53" s="9">
        <f t="shared" si="60"/>
      </c>
      <c r="G53" s="20"/>
      <c r="H53" s="20"/>
      <c r="I53" s="2">
        <f t="shared" si="61"/>
      </c>
      <c r="J53" s="2">
        <f t="shared" si="46"/>
      </c>
      <c r="K53" s="2">
        <f t="shared" si="32"/>
      </c>
      <c r="L53" s="17"/>
      <c r="M53" s="17"/>
      <c r="N53" s="49"/>
      <c r="O53" s="55">
        <f t="shared" si="65"/>
      </c>
      <c r="P53" s="3">
        <f t="shared" si="65"/>
      </c>
      <c r="Q53" s="3">
        <f t="shared" si="65"/>
      </c>
      <c r="R53" s="3">
        <f t="shared" si="65"/>
      </c>
      <c r="S53" s="3">
        <f t="shared" si="65"/>
      </c>
      <c r="T53" s="3">
        <f t="shared" si="65"/>
      </c>
      <c r="U53" s="3">
        <f t="shared" si="65"/>
      </c>
      <c r="V53" s="3">
        <f t="shared" si="65"/>
      </c>
      <c r="W53" s="3">
        <f t="shared" si="65"/>
      </c>
      <c r="X53" s="3">
        <f t="shared" si="65"/>
      </c>
      <c r="Y53" s="3">
        <f t="shared" si="65"/>
      </c>
      <c r="Z53" s="3">
        <f t="shared" si="65"/>
      </c>
      <c r="AA53" s="3">
        <f t="shared" si="65"/>
      </c>
      <c r="AB53" s="3">
        <f t="shared" si="65"/>
      </c>
      <c r="AC53" s="3">
        <f t="shared" si="65"/>
      </c>
      <c r="AD53" s="3">
        <f t="shared" si="65"/>
      </c>
      <c r="AE53" s="3">
        <f t="shared" si="66"/>
      </c>
      <c r="AF53" s="3">
        <f t="shared" si="66"/>
      </c>
      <c r="AG53" s="3">
        <f t="shared" si="66"/>
      </c>
      <c r="AH53" s="3">
        <f t="shared" si="66"/>
      </c>
      <c r="AI53" s="3">
        <f t="shared" si="66"/>
      </c>
      <c r="AJ53" s="3">
        <f t="shared" si="66"/>
      </c>
      <c r="AK53" s="3">
        <f t="shared" si="66"/>
      </c>
      <c r="AL53" s="3">
        <f t="shared" si="66"/>
      </c>
      <c r="AM53" s="3">
        <f t="shared" si="66"/>
      </c>
      <c r="AN53" s="3">
        <f t="shared" si="66"/>
      </c>
      <c r="AO53" s="3">
        <f t="shared" si="66"/>
      </c>
      <c r="AP53" s="3">
        <f t="shared" si="66"/>
      </c>
      <c r="AQ53" s="3">
        <f t="shared" si="66"/>
      </c>
      <c r="AR53" s="3">
        <f t="shared" si="66"/>
      </c>
      <c r="AS53" s="3">
        <f t="shared" si="66"/>
      </c>
      <c r="AT53" s="3">
        <f t="shared" si="66"/>
      </c>
      <c r="AU53" s="3">
        <f t="shared" si="67"/>
      </c>
      <c r="AV53" s="3">
        <f t="shared" si="67"/>
      </c>
      <c r="AW53" s="3">
        <f t="shared" si="67"/>
      </c>
      <c r="AX53" s="3">
        <f t="shared" si="67"/>
      </c>
      <c r="AY53" s="3">
        <f t="shared" si="67"/>
      </c>
      <c r="AZ53" s="3">
        <f t="shared" si="67"/>
      </c>
      <c r="BA53" s="3">
        <f t="shared" si="67"/>
      </c>
      <c r="BB53" s="3">
        <f t="shared" si="67"/>
      </c>
      <c r="BC53" s="3">
        <f t="shared" si="67"/>
      </c>
      <c r="BD53" s="3">
        <f t="shared" si="67"/>
      </c>
      <c r="BE53" s="3">
        <f t="shared" si="67"/>
      </c>
      <c r="BF53" s="3">
        <f t="shared" si="67"/>
      </c>
      <c r="BG53" s="3">
        <f t="shared" si="67"/>
      </c>
      <c r="BH53" s="3">
        <f t="shared" si="67"/>
      </c>
      <c r="BI53" s="3">
        <f t="shared" si="67"/>
      </c>
      <c r="BJ53" s="3">
        <f t="shared" si="67"/>
      </c>
      <c r="BK53" s="3">
        <f t="shared" si="68"/>
      </c>
      <c r="BL53" s="3">
        <f t="shared" si="68"/>
      </c>
      <c r="BM53" s="3">
        <f t="shared" si="68"/>
      </c>
      <c r="BN53" s="3">
        <f t="shared" si="68"/>
      </c>
      <c r="BO53" s="3">
        <f t="shared" si="68"/>
      </c>
      <c r="BP53" s="3">
        <f t="shared" si="68"/>
      </c>
      <c r="BQ53" s="3">
        <f t="shared" si="68"/>
      </c>
      <c r="BR53" s="3">
        <f t="shared" si="68"/>
      </c>
      <c r="BS53" s="3">
        <f t="shared" si="68"/>
      </c>
      <c r="BT53" s="3">
        <f t="shared" si="68"/>
      </c>
      <c r="BU53" s="3">
        <f t="shared" si="68"/>
      </c>
      <c r="BV53" s="3">
        <f t="shared" si="68"/>
      </c>
      <c r="BW53" s="3">
        <f t="shared" si="68"/>
      </c>
      <c r="BX53" s="3">
        <f t="shared" si="68"/>
      </c>
      <c r="BY53" s="3">
        <f t="shared" si="68"/>
      </c>
      <c r="BZ53" s="3">
        <f t="shared" si="68"/>
      </c>
      <c r="CA53" s="3">
        <f t="shared" si="69"/>
      </c>
      <c r="CB53" s="3">
        <f t="shared" si="69"/>
      </c>
      <c r="CC53" s="3">
        <f t="shared" si="69"/>
      </c>
      <c r="CD53" s="3">
        <f t="shared" si="69"/>
      </c>
      <c r="CE53" s="3">
        <f t="shared" si="69"/>
      </c>
      <c r="CF53" s="3">
        <f t="shared" si="69"/>
      </c>
      <c r="CG53" s="3">
        <f t="shared" si="69"/>
      </c>
      <c r="CH53" s="3">
        <f t="shared" si="69"/>
      </c>
      <c r="CI53" s="3">
        <f t="shared" si="69"/>
      </c>
      <c r="CJ53" s="3">
        <f t="shared" si="69"/>
      </c>
      <c r="CK53" s="3">
        <f t="shared" si="69"/>
      </c>
      <c r="CL53" s="3">
        <f t="shared" si="69"/>
      </c>
      <c r="CM53" s="3">
        <f t="shared" si="69"/>
      </c>
      <c r="CN53" s="3">
        <f t="shared" si="69"/>
      </c>
      <c r="CO53" s="3">
        <f t="shared" si="69"/>
      </c>
      <c r="CP53" s="3">
        <f t="shared" si="69"/>
      </c>
      <c r="CQ53" s="3">
        <f t="shared" si="70"/>
      </c>
      <c r="CR53" s="3">
        <f t="shared" si="70"/>
      </c>
      <c r="CS53" s="3">
        <f t="shared" si="70"/>
      </c>
      <c r="CT53" s="3">
        <f t="shared" si="70"/>
      </c>
      <c r="CU53" s="3">
        <f t="shared" si="70"/>
      </c>
      <c r="CV53" s="3">
        <f t="shared" si="70"/>
      </c>
      <c r="CW53" s="3">
        <f t="shared" si="70"/>
      </c>
      <c r="CX53" s="3">
        <f t="shared" si="70"/>
      </c>
      <c r="CY53" s="3">
        <f t="shared" si="70"/>
      </c>
      <c r="CZ53" s="3">
        <f t="shared" si="70"/>
      </c>
      <c r="DA53" s="3">
        <f t="shared" si="70"/>
      </c>
      <c r="DB53" s="3">
        <f t="shared" si="70"/>
      </c>
      <c r="DC53" s="3">
        <f t="shared" si="70"/>
      </c>
      <c r="DD53" s="3">
        <f t="shared" si="70"/>
      </c>
      <c r="DE53" s="3">
        <f t="shared" si="70"/>
      </c>
      <c r="DF53" s="3">
        <f t="shared" si="70"/>
      </c>
      <c r="DG53" s="3">
        <f t="shared" si="71"/>
      </c>
      <c r="DH53" s="3">
        <f t="shared" si="71"/>
      </c>
      <c r="DI53" s="3">
        <f t="shared" si="71"/>
      </c>
      <c r="DJ53" s="3">
        <f t="shared" si="71"/>
      </c>
      <c r="DK53" s="3">
        <f t="shared" si="71"/>
      </c>
      <c r="DL53" s="3">
        <f t="shared" si="71"/>
      </c>
      <c r="DM53" s="3">
        <f t="shared" si="71"/>
      </c>
      <c r="DN53" s="3">
        <f t="shared" si="71"/>
      </c>
      <c r="DO53" s="3">
        <f t="shared" si="71"/>
      </c>
      <c r="DP53" s="3">
        <f t="shared" si="71"/>
      </c>
      <c r="DQ53" s="3">
        <f t="shared" si="71"/>
      </c>
      <c r="DR53" s="3">
        <f t="shared" si="71"/>
      </c>
      <c r="DS53" s="3">
        <f t="shared" si="71"/>
      </c>
      <c r="DT53" s="3">
        <f t="shared" si="71"/>
      </c>
      <c r="DU53" s="3">
        <f t="shared" si="71"/>
      </c>
      <c r="DV53" s="3">
        <f t="shared" si="71"/>
      </c>
      <c r="DW53" s="3">
        <f t="shared" si="72"/>
      </c>
      <c r="DX53" s="3">
        <f t="shared" si="72"/>
      </c>
      <c r="DY53" s="3">
        <f t="shared" si="72"/>
      </c>
      <c r="DZ53" s="3">
        <f t="shared" si="72"/>
      </c>
      <c r="EA53" s="3">
        <f t="shared" si="72"/>
      </c>
      <c r="EB53" s="3">
        <f t="shared" si="72"/>
      </c>
      <c r="EC53" s="3">
        <f t="shared" si="72"/>
      </c>
      <c r="ED53" s="3">
        <f t="shared" si="72"/>
      </c>
      <c r="EE53" s="3">
        <f t="shared" si="72"/>
      </c>
      <c r="EF53" s="3">
        <f t="shared" si="72"/>
      </c>
      <c r="EG53" s="3">
        <f t="shared" si="72"/>
      </c>
      <c r="EH53" s="3">
        <f t="shared" si="72"/>
      </c>
      <c r="EI53" s="3">
        <f t="shared" si="72"/>
      </c>
      <c r="EJ53" s="3">
        <f t="shared" si="72"/>
      </c>
      <c r="EK53" s="3">
        <f t="shared" si="72"/>
      </c>
      <c r="EL53" s="3">
        <f t="shared" si="72"/>
      </c>
      <c r="EM53" s="3">
        <f t="shared" si="73"/>
      </c>
      <c r="EN53" s="3">
        <f t="shared" si="73"/>
      </c>
      <c r="EO53" s="3">
        <f t="shared" si="73"/>
      </c>
      <c r="EP53" s="3">
        <f t="shared" si="73"/>
      </c>
      <c r="EQ53" s="3">
        <f t="shared" si="73"/>
      </c>
      <c r="ER53" s="3">
        <f t="shared" si="73"/>
      </c>
      <c r="ES53" s="3">
        <f t="shared" si="73"/>
      </c>
      <c r="ET53" s="3">
        <f t="shared" si="73"/>
      </c>
      <c r="EU53" s="3">
        <f t="shared" si="73"/>
      </c>
      <c r="EV53" s="3">
        <f t="shared" si="73"/>
      </c>
      <c r="EW53" s="3">
        <f t="shared" si="73"/>
      </c>
      <c r="EX53" s="3">
        <f t="shared" si="73"/>
      </c>
      <c r="EY53" s="3">
        <f t="shared" si="73"/>
      </c>
      <c r="EZ53" s="3">
        <f t="shared" si="73"/>
      </c>
      <c r="FA53" s="3">
        <f t="shared" si="73"/>
      </c>
      <c r="FB53" s="3">
        <f t="shared" si="73"/>
      </c>
      <c r="FC53" s="3">
        <f t="shared" si="74"/>
      </c>
      <c r="FD53" s="3">
        <f t="shared" si="74"/>
      </c>
      <c r="FE53" s="3">
        <f t="shared" si="74"/>
      </c>
      <c r="FF53" s="3">
        <f t="shared" si="74"/>
      </c>
      <c r="FG53" s="3">
        <f t="shared" si="74"/>
      </c>
      <c r="FH53" s="3">
        <f t="shared" si="74"/>
      </c>
      <c r="FI53" s="3">
        <f t="shared" si="74"/>
      </c>
      <c r="FJ53" s="3">
        <f t="shared" si="74"/>
      </c>
      <c r="FK53" s="3">
        <f t="shared" si="74"/>
      </c>
      <c r="FL53" s="3">
        <f t="shared" si="74"/>
      </c>
      <c r="FM53" s="3">
        <f t="shared" si="74"/>
      </c>
      <c r="FN53" s="3">
        <f t="shared" si="74"/>
      </c>
      <c r="FO53" s="3">
        <f t="shared" si="74"/>
      </c>
      <c r="FP53" s="53"/>
    </row>
    <row r="54" spans="1:172" ht="13.5" customHeight="1">
      <c r="A54" s="36" t="s">
        <v>52</v>
      </c>
      <c r="B54" s="15" t="s">
        <v>107</v>
      </c>
      <c r="C54" s="15"/>
      <c r="D54" s="17"/>
      <c r="E54" s="17"/>
      <c r="F54" s="9">
        <f t="shared" si="60"/>
      </c>
      <c r="G54" s="20"/>
      <c r="H54" s="20"/>
      <c r="I54" s="2">
        <f t="shared" si="61"/>
      </c>
      <c r="J54" s="2">
        <f t="shared" si="46"/>
      </c>
      <c r="K54" s="2">
        <f t="shared" si="32"/>
      </c>
      <c r="L54" s="17"/>
      <c r="M54" s="17"/>
      <c r="N54" s="49"/>
      <c r="O54" s="55">
        <f t="shared" si="65"/>
      </c>
      <c r="P54" s="3">
        <f t="shared" si="65"/>
      </c>
      <c r="Q54" s="3">
        <f t="shared" si="65"/>
      </c>
      <c r="R54" s="3">
        <f t="shared" si="65"/>
      </c>
      <c r="S54" s="3">
        <f t="shared" si="65"/>
      </c>
      <c r="T54" s="3">
        <f t="shared" si="65"/>
      </c>
      <c r="U54" s="3">
        <f t="shared" si="65"/>
      </c>
      <c r="V54" s="3">
        <f t="shared" si="65"/>
      </c>
      <c r="W54" s="3">
        <f t="shared" si="65"/>
      </c>
      <c r="X54" s="3">
        <f t="shared" si="65"/>
      </c>
      <c r="Y54" s="3">
        <f t="shared" si="65"/>
      </c>
      <c r="Z54" s="3">
        <f t="shared" si="65"/>
      </c>
      <c r="AA54" s="3">
        <f t="shared" si="65"/>
      </c>
      <c r="AB54" s="3">
        <f t="shared" si="65"/>
      </c>
      <c r="AC54" s="3">
        <f t="shared" si="65"/>
      </c>
      <c r="AD54" s="3">
        <f t="shared" si="65"/>
      </c>
      <c r="AE54" s="3">
        <f t="shared" si="66"/>
      </c>
      <c r="AF54" s="3">
        <f t="shared" si="66"/>
      </c>
      <c r="AG54" s="3">
        <f t="shared" si="66"/>
      </c>
      <c r="AH54" s="3">
        <f t="shared" si="66"/>
      </c>
      <c r="AI54" s="3">
        <f t="shared" si="66"/>
      </c>
      <c r="AJ54" s="3">
        <f t="shared" si="66"/>
      </c>
      <c r="AK54" s="3">
        <f t="shared" si="66"/>
      </c>
      <c r="AL54" s="3">
        <f t="shared" si="66"/>
      </c>
      <c r="AM54" s="3">
        <f t="shared" si="66"/>
      </c>
      <c r="AN54" s="3">
        <f t="shared" si="66"/>
      </c>
      <c r="AO54" s="3">
        <f t="shared" si="66"/>
      </c>
      <c r="AP54" s="3">
        <f t="shared" si="66"/>
      </c>
      <c r="AQ54" s="3">
        <f t="shared" si="66"/>
      </c>
      <c r="AR54" s="3">
        <f t="shared" si="66"/>
      </c>
      <c r="AS54" s="3">
        <f t="shared" si="66"/>
      </c>
      <c r="AT54" s="3">
        <f t="shared" si="66"/>
      </c>
      <c r="AU54" s="3">
        <f t="shared" si="67"/>
      </c>
      <c r="AV54" s="3">
        <f t="shared" si="67"/>
      </c>
      <c r="AW54" s="3">
        <f t="shared" si="67"/>
      </c>
      <c r="AX54" s="3">
        <f t="shared" si="67"/>
      </c>
      <c r="AY54" s="3">
        <f t="shared" si="67"/>
      </c>
      <c r="AZ54" s="3">
        <f t="shared" si="67"/>
      </c>
      <c r="BA54" s="3">
        <f t="shared" si="67"/>
      </c>
      <c r="BB54" s="3">
        <f t="shared" si="67"/>
      </c>
      <c r="BC54" s="3">
        <f t="shared" si="67"/>
      </c>
      <c r="BD54" s="3">
        <f t="shared" si="67"/>
      </c>
      <c r="BE54" s="3">
        <f t="shared" si="67"/>
      </c>
      <c r="BF54" s="3">
        <f t="shared" si="67"/>
      </c>
      <c r="BG54" s="3">
        <f t="shared" si="67"/>
      </c>
      <c r="BH54" s="3">
        <f t="shared" si="67"/>
      </c>
      <c r="BI54" s="3">
        <f t="shared" si="67"/>
      </c>
      <c r="BJ54" s="3">
        <f t="shared" si="67"/>
      </c>
      <c r="BK54" s="3">
        <f t="shared" si="68"/>
      </c>
      <c r="BL54" s="3">
        <f t="shared" si="68"/>
      </c>
      <c r="BM54" s="3">
        <f t="shared" si="68"/>
      </c>
      <c r="BN54" s="3">
        <f t="shared" si="68"/>
      </c>
      <c r="BO54" s="3">
        <f t="shared" si="68"/>
      </c>
      <c r="BP54" s="3">
        <f t="shared" si="68"/>
      </c>
      <c r="BQ54" s="3">
        <f t="shared" si="68"/>
      </c>
      <c r="BR54" s="3">
        <f t="shared" si="68"/>
      </c>
      <c r="BS54" s="3">
        <f t="shared" si="68"/>
      </c>
      <c r="BT54" s="3">
        <f t="shared" si="68"/>
      </c>
      <c r="BU54" s="3">
        <f t="shared" si="68"/>
      </c>
      <c r="BV54" s="3">
        <f t="shared" si="68"/>
      </c>
      <c r="BW54" s="3">
        <f t="shared" si="68"/>
      </c>
      <c r="BX54" s="3">
        <f t="shared" si="68"/>
      </c>
      <c r="BY54" s="3">
        <f t="shared" si="68"/>
      </c>
      <c r="BZ54" s="3">
        <f t="shared" si="68"/>
      </c>
      <c r="CA54" s="3">
        <f t="shared" si="69"/>
      </c>
      <c r="CB54" s="3">
        <f t="shared" si="69"/>
      </c>
      <c r="CC54" s="3">
        <f t="shared" si="69"/>
      </c>
      <c r="CD54" s="3">
        <f t="shared" si="69"/>
      </c>
      <c r="CE54" s="3">
        <f t="shared" si="69"/>
      </c>
      <c r="CF54" s="3">
        <f t="shared" si="69"/>
      </c>
      <c r="CG54" s="3">
        <f t="shared" si="69"/>
      </c>
      <c r="CH54" s="3">
        <f t="shared" si="69"/>
      </c>
      <c r="CI54" s="3">
        <f t="shared" si="69"/>
      </c>
      <c r="CJ54" s="3">
        <f t="shared" si="69"/>
      </c>
      <c r="CK54" s="3">
        <f t="shared" si="69"/>
      </c>
      <c r="CL54" s="3">
        <f t="shared" si="69"/>
      </c>
      <c r="CM54" s="3">
        <f t="shared" si="69"/>
      </c>
      <c r="CN54" s="3">
        <f t="shared" si="69"/>
      </c>
      <c r="CO54" s="3">
        <f t="shared" si="69"/>
      </c>
      <c r="CP54" s="3">
        <f t="shared" si="69"/>
      </c>
      <c r="CQ54" s="3">
        <f t="shared" si="70"/>
      </c>
      <c r="CR54" s="3">
        <f t="shared" si="70"/>
      </c>
      <c r="CS54" s="3">
        <f t="shared" si="70"/>
      </c>
      <c r="CT54" s="3">
        <f t="shared" si="70"/>
      </c>
      <c r="CU54" s="3">
        <f t="shared" si="70"/>
      </c>
      <c r="CV54" s="3">
        <f t="shared" si="70"/>
      </c>
      <c r="CW54" s="3">
        <f t="shared" si="70"/>
      </c>
      <c r="CX54" s="3">
        <f t="shared" si="70"/>
      </c>
      <c r="CY54" s="3">
        <f t="shared" si="70"/>
      </c>
      <c r="CZ54" s="3">
        <f t="shared" si="70"/>
      </c>
      <c r="DA54" s="3">
        <f t="shared" si="70"/>
      </c>
      <c r="DB54" s="3">
        <f t="shared" si="70"/>
      </c>
      <c r="DC54" s="3">
        <f t="shared" si="70"/>
      </c>
      <c r="DD54" s="3">
        <f t="shared" si="70"/>
      </c>
      <c r="DE54" s="3">
        <f t="shared" si="70"/>
      </c>
      <c r="DF54" s="3">
        <f t="shared" si="70"/>
      </c>
      <c r="DG54" s="3">
        <f t="shared" si="71"/>
      </c>
      <c r="DH54" s="3">
        <f t="shared" si="71"/>
      </c>
      <c r="DI54" s="3">
        <f t="shared" si="71"/>
      </c>
      <c r="DJ54" s="3">
        <f t="shared" si="71"/>
      </c>
      <c r="DK54" s="3">
        <f t="shared" si="71"/>
      </c>
      <c r="DL54" s="3">
        <f t="shared" si="71"/>
      </c>
      <c r="DM54" s="3">
        <f t="shared" si="71"/>
      </c>
      <c r="DN54" s="3">
        <f t="shared" si="71"/>
      </c>
      <c r="DO54" s="3">
        <f t="shared" si="71"/>
      </c>
      <c r="DP54" s="3">
        <f t="shared" si="71"/>
      </c>
      <c r="DQ54" s="3">
        <f t="shared" si="71"/>
      </c>
      <c r="DR54" s="3">
        <f t="shared" si="71"/>
      </c>
      <c r="DS54" s="3">
        <f t="shared" si="71"/>
      </c>
      <c r="DT54" s="3">
        <f t="shared" si="71"/>
      </c>
      <c r="DU54" s="3">
        <f t="shared" si="71"/>
      </c>
      <c r="DV54" s="3">
        <f t="shared" si="71"/>
      </c>
      <c r="DW54" s="3">
        <f t="shared" si="72"/>
      </c>
      <c r="DX54" s="3">
        <f t="shared" si="72"/>
      </c>
      <c r="DY54" s="3">
        <f t="shared" si="72"/>
      </c>
      <c r="DZ54" s="3">
        <f t="shared" si="72"/>
      </c>
      <c r="EA54" s="3">
        <f t="shared" si="72"/>
      </c>
      <c r="EB54" s="3">
        <f t="shared" si="72"/>
      </c>
      <c r="EC54" s="3">
        <f t="shared" si="72"/>
      </c>
      <c r="ED54" s="3">
        <f t="shared" si="72"/>
      </c>
      <c r="EE54" s="3">
        <f t="shared" si="72"/>
      </c>
      <c r="EF54" s="3">
        <f t="shared" si="72"/>
      </c>
      <c r="EG54" s="3">
        <f t="shared" si="72"/>
      </c>
      <c r="EH54" s="3">
        <f t="shared" si="72"/>
      </c>
      <c r="EI54" s="3">
        <f t="shared" si="72"/>
      </c>
      <c r="EJ54" s="3">
        <f t="shared" si="72"/>
      </c>
      <c r="EK54" s="3">
        <f t="shared" si="72"/>
      </c>
      <c r="EL54" s="3">
        <f t="shared" si="72"/>
      </c>
      <c r="EM54" s="3">
        <f t="shared" si="73"/>
      </c>
      <c r="EN54" s="3">
        <f t="shared" si="73"/>
      </c>
      <c r="EO54" s="3">
        <f t="shared" si="73"/>
      </c>
      <c r="EP54" s="3">
        <f t="shared" si="73"/>
      </c>
      <c r="EQ54" s="3">
        <f t="shared" si="73"/>
      </c>
      <c r="ER54" s="3">
        <f t="shared" si="73"/>
      </c>
      <c r="ES54" s="3">
        <f t="shared" si="73"/>
      </c>
      <c r="ET54" s="3">
        <f t="shared" si="73"/>
      </c>
      <c r="EU54" s="3">
        <f t="shared" si="73"/>
      </c>
      <c r="EV54" s="3">
        <f t="shared" si="73"/>
      </c>
      <c r="EW54" s="3">
        <f t="shared" si="73"/>
      </c>
      <c r="EX54" s="3">
        <f t="shared" si="73"/>
      </c>
      <c r="EY54" s="3">
        <f t="shared" si="73"/>
      </c>
      <c r="EZ54" s="3">
        <f t="shared" si="73"/>
      </c>
      <c r="FA54" s="3">
        <f t="shared" si="73"/>
      </c>
      <c r="FB54" s="3">
        <f t="shared" si="73"/>
      </c>
      <c r="FC54" s="3">
        <f t="shared" si="74"/>
      </c>
      <c r="FD54" s="3">
        <f t="shared" si="74"/>
      </c>
      <c r="FE54" s="3">
        <f t="shared" si="74"/>
      </c>
      <c r="FF54" s="3">
        <f t="shared" si="74"/>
      </c>
      <c r="FG54" s="3">
        <f t="shared" si="74"/>
      </c>
      <c r="FH54" s="3">
        <f t="shared" si="74"/>
      </c>
      <c r="FI54" s="3">
        <f t="shared" si="74"/>
      </c>
      <c r="FJ54" s="3">
        <f t="shared" si="74"/>
      </c>
      <c r="FK54" s="3">
        <f t="shared" si="74"/>
      </c>
      <c r="FL54" s="3">
        <f t="shared" si="74"/>
      </c>
      <c r="FM54" s="3">
        <f t="shared" si="74"/>
      </c>
      <c r="FN54" s="3">
        <f t="shared" si="74"/>
      </c>
      <c r="FO54" s="3">
        <f t="shared" si="74"/>
      </c>
      <c r="FP54" s="53"/>
    </row>
    <row r="55" spans="1:172" ht="13.5" customHeight="1">
      <c r="A55" s="36" t="s">
        <v>53</v>
      </c>
      <c r="B55" s="15" t="s">
        <v>108</v>
      </c>
      <c r="C55" s="15"/>
      <c r="D55" s="17"/>
      <c r="E55" s="17"/>
      <c r="F55" s="9">
        <f t="shared" si="60"/>
      </c>
      <c r="G55" s="20"/>
      <c r="H55" s="20"/>
      <c r="I55" s="2">
        <f t="shared" si="61"/>
      </c>
      <c r="J55" s="2">
        <f t="shared" si="46"/>
      </c>
      <c r="K55" s="2">
        <f t="shared" si="32"/>
      </c>
      <c r="L55" s="17"/>
      <c r="M55" s="17"/>
      <c r="N55" s="49"/>
      <c r="O55" s="55">
        <f t="shared" si="65"/>
      </c>
      <c r="P55" s="3">
        <f t="shared" si="65"/>
      </c>
      <c r="Q55" s="3">
        <f t="shared" si="65"/>
      </c>
      <c r="R55" s="3">
        <f t="shared" si="65"/>
      </c>
      <c r="S55" s="3">
        <f t="shared" si="65"/>
      </c>
      <c r="T55" s="3">
        <f t="shared" si="65"/>
      </c>
      <c r="U55" s="3">
        <f t="shared" si="65"/>
      </c>
      <c r="V55" s="3">
        <f t="shared" si="65"/>
      </c>
      <c r="W55" s="3">
        <f t="shared" si="65"/>
      </c>
      <c r="X55" s="3">
        <f t="shared" si="65"/>
      </c>
      <c r="Y55" s="3">
        <f t="shared" si="65"/>
      </c>
      <c r="Z55" s="3">
        <f t="shared" si="65"/>
      </c>
      <c r="AA55" s="3">
        <f t="shared" si="65"/>
      </c>
      <c r="AB55" s="3">
        <f t="shared" si="65"/>
      </c>
      <c r="AC55" s="3">
        <f t="shared" si="65"/>
      </c>
      <c r="AD55" s="3">
        <f t="shared" si="65"/>
      </c>
      <c r="AE55" s="3">
        <f t="shared" si="66"/>
      </c>
      <c r="AF55" s="3">
        <f t="shared" si="66"/>
      </c>
      <c r="AG55" s="3">
        <f t="shared" si="66"/>
      </c>
      <c r="AH55" s="3">
        <f t="shared" si="66"/>
      </c>
      <c r="AI55" s="3">
        <f t="shared" si="66"/>
      </c>
      <c r="AJ55" s="3">
        <f t="shared" si="66"/>
      </c>
      <c r="AK55" s="3">
        <f t="shared" si="66"/>
      </c>
      <c r="AL55" s="3">
        <f t="shared" si="66"/>
      </c>
      <c r="AM55" s="3">
        <f t="shared" si="66"/>
      </c>
      <c r="AN55" s="3">
        <f t="shared" si="66"/>
      </c>
      <c r="AO55" s="3">
        <f t="shared" si="66"/>
      </c>
      <c r="AP55" s="3">
        <f t="shared" si="66"/>
      </c>
      <c r="AQ55" s="3">
        <f t="shared" si="66"/>
      </c>
      <c r="AR55" s="3">
        <f t="shared" si="66"/>
      </c>
      <c r="AS55" s="3">
        <f t="shared" si="66"/>
      </c>
      <c r="AT55" s="3">
        <f t="shared" si="66"/>
      </c>
      <c r="AU55" s="3">
        <f t="shared" si="67"/>
      </c>
      <c r="AV55" s="3">
        <f t="shared" si="67"/>
      </c>
      <c r="AW55" s="3">
        <f t="shared" si="67"/>
      </c>
      <c r="AX55" s="3">
        <f t="shared" si="67"/>
      </c>
      <c r="AY55" s="3">
        <f t="shared" si="67"/>
      </c>
      <c r="AZ55" s="3">
        <f t="shared" si="67"/>
      </c>
      <c r="BA55" s="3">
        <f t="shared" si="67"/>
      </c>
      <c r="BB55" s="3">
        <f t="shared" si="67"/>
      </c>
      <c r="BC55" s="3">
        <f t="shared" si="67"/>
      </c>
      <c r="BD55" s="3">
        <f t="shared" si="67"/>
      </c>
      <c r="BE55" s="3">
        <f t="shared" si="67"/>
      </c>
      <c r="BF55" s="3">
        <f t="shared" si="67"/>
      </c>
      <c r="BG55" s="3">
        <f t="shared" si="67"/>
      </c>
      <c r="BH55" s="3">
        <f t="shared" si="67"/>
      </c>
      <c r="BI55" s="3">
        <f t="shared" si="67"/>
      </c>
      <c r="BJ55" s="3">
        <f t="shared" si="67"/>
      </c>
      <c r="BK55" s="3">
        <f t="shared" si="68"/>
      </c>
      <c r="BL55" s="3">
        <f t="shared" si="68"/>
      </c>
      <c r="BM55" s="3">
        <f t="shared" si="68"/>
      </c>
      <c r="BN55" s="3">
        <f t="shared" si="68"/>
      </c>
      <c r="BO55" s="3">
        <f t="shared" si="68"/>
      </c>
      <c r="BP55" s="3">
        <f t="shared" si="68"/>
      </c>
      <c r="BQ55" s="3">
        <f t="shared" si="68"/>
      </c>
      <c r="BR55" s="3">
        <f t="shared" si="68"/>
      </c>
      <c r="BS55" s="3">
        <f t="shared" si="68"/>
      </c>
      <c r="BT55" s="3">
        <f t="shared" si="68"/>
      </c>
      <c r="BU55" s="3">
        <f t="shared" si="68"/>
      </c>
      <c r="BV55" s="3">
        <f t="shared" si="68"/>
      </c>
      <c r="BW55" s="3">
        <f t="shared" si="68"/>
      </c>
      <c r="BX55" s="3">
        <f t="shared" si="68"/>
      </c>
      <c r="BY55" s="3">
        <f t="shared" si="68"/>
      </c>
      <c r="BZ55" s="3">
        <f t="shared" si="68"/>
      </c>
      <c r="CA55" s="3">
        <f t="shared" si="69"/>
      </c>
      <c r="CB55" s="3">
        <f t="shared" si="69"/>
      </c>
      <c r="CC55" s="3">
        <f t="shared" si="69"/>
      </c>
      <c r="CD55" s="3">
        <f t="shared" si="69"/>
      </c>
      <c r="CE55" s="3">
        <f t="shared" si="69"/>
      </c>
      <c r="CF55" s="3">
        <f t="shared" si="69"/>
      </c>
      <c r="CG55" s="3">
        <f t="shared" si="69"/>
      </c>
      <c r="CH55" s="3">
        <f t="shared" si="69"/>
      </c>
      <c r="CI55" s="3">
        <f t="shared" si="69"/>
      </c>
      <c r="CJ55" s="3">
        <f t="shared" si="69"/>
      </c>
      <c r="CK55" s="3">
        <f t="shared" si="69"/>
      </c>
      <c r="CL55" s="3">
        <f t="shared" si="69"/>
      </c>
      <c r="CM55" s="3">
        <f t="shared" si="69"/>
      </c>
      <c r="CN55" s="3">
        <f t="shared" si="69"/>
      </c>
      <c r="CO55" s="3">
        <f t="shared" si="69"/>
      </c>
      <c r="CP55" s="3">
        <f t="shared" si="69"/>
      </c>
      <c r="CQ55" s="3">
        <f t="shared" si="70"/>
      </c>
      <c r="CR55" s="3">
        <f t="shared" si="70"/>
      </c>
      <c r="CS55" s="3">
        <f t="shared" si="70"/>
      </c>
      <c r="CT55" s="3">
        <f t="shared" si="70"/>
      </c>
      <c r="CU55" s="3">
        <f t="shared" si="70"/>
      </c>
      <c r="CV55" s="3">
        <f t="shared" si="70"/>
      </c>
      <c r="CW55" s="3">
        <f t="shared" si="70"/>
      </c>
      <c r="CX55" s="3">
        <f t="shared" si="70"/>
      </c>
      <c r="CY55" s="3">
        <f t="shared" si="70"/>
      </c>
      <c r="CZ55" s="3">
        <f t="shared" si="70"/>
      </c>
      <c r="DA55" s="3">
        <f t="shared" si="70"/>
      </c>
      <c r="DB55" s="3">
        <f t="shared" si="70"/>
      </c>
      <c r="DC55" s="3">
        <f t="shared" si="70"/>
      </c>
      <c r="DD55" s="3">
        <f t="shared" si="70"/>
      </c>
      <c r="DE55" s="3">
        <f t="shared" si="70"/>
      </c>
      <c r="DF55" s="3">
        <f t="shared" si="70"/>
      </c>
      <c r="DG55" s="3">
        <f t="shared" si="71"/>
      </c>
      <c r="DH55" s="3">
        <f t="shared" si="71"/>
      </c>
      <c r="DI55" s="3">
        <f t="shared" si="71"/>
      </c>
      <c r="DJ55" s="3">
        <f t="shared" si="71"/>
      </c>
      <c r="DK55" s="3">
        <f t="shared" si="71"/>
      </c>
      <c r="DL55" s="3">
        <f t="shared" si="71"/>
      </c>
      <c r="DM55" s="3">
        <f t="shared" si="71"/>
      </c>
      <c r="DN55" s="3">
        <f t="shared" si="71"/>
      </c>
      <c r="DO55" s="3">
        <f t="shared" si="71"/>
      </c>
      <c r="DP55" s="3">
        <f t="shared" si="71"/>
      </c>
      <c r="DQ55" s="3">
        <f t="shared" si="71"/>
      </c>
      <c r="DR55" s="3">
        <f t="shared" si="71"/>
      </c>
      <c r="DS55" s="3">
        <f t="shared" si="71"/>
      </c>
      <c r="DT55" s="3">
        <f t="shared" si="71"/>
      </c>
      <c r="DU55" s="3">
        <f t="shared" si="71"/>
      </c>
      <c r="DV55" s="3">
        <f t="shared" si="71"/>
      </c>
      <c r="DW55" s="3">
        <f t="shared" si="72"/>
      </c>
      <c r="DX55" s="3">
        <f t="shared" si="72"/>
      </c>
      <c r="DY55" s="3">
        <f t="shared" si="72"/>
      </c>
      <c r="DZ55" s="3">
        <f t="shared" si="72"/>
      </c>
      <c r="EA55" s="3">
        <f t="shared" si="72"/>
      </c>
      <c r="EB55" s="3">
        <f t="shared" si="72"/>
      </c>
      <c r="EC55" s="3">
        <f t="shared" si="72"/>
      </c>
      <c r="ED55" s="3">
        <f t="shared" si="72"/>
      </c>
      <c r="EE55" s="3">
        <f t="shared" si="72"/>
      </c>
      <c r="EF55" s="3">
        <f t="shared" si="72"/>
      </c>
      <c r="EG55" s="3">
        <f t="shared" si="72"/>
      </c>
      <c r="EH55" s="3">
        <f t="shared" si="72"/>
      </c>
      <c r="EI55" s="3">
        <f t="shared" si="72"/>
      </c>
      <c r="EJ55" s="3">
        <f t="shared" si="72"/>
      </c>
      <c r="EK55" s="3">
        <f t="shared" si="72"/>
      </c>
      <c r="EL55" s="3">
        <f t="shared" si="72"/>
      </c>
      <c r="EM55" s="3">
        <f t="shared" si="73"/>
      </c>
      <c r="EN55" s="3">
        <f t="shared" si="73"/>
      </c>
      <c r="EO55" s="3">
        <f t="shared" si="73"/>
      </c>
      <c r="EP55" s="3">
        <f t="shared" si="73"/>
      </c>
      <c r="EQ55" s="3">
        <f t="shared" si="73"/>
      </c>
      <c r="ER55" s="3">
        <f t="shared" si="73"/>
      </c>
      <c r="ES55" s="3">
        <f t="shared" si="73"/>
      </c>
      <c r="ET55" s="3">
        <f t="shared" si="73"/>
      </c>
      <c r="EU55" s="3">
        <f t="shared" si="73"/>
      </c>
      <c r="EV55" s="3">
        <f t="shared" si="73"/>
      </c>
      <c r="EW55" s="3">
        <f t="shared" si="73"/>
      </c>
      <c r="EX55" s="3">
        <f t="shared" si="73"/>
      </c>
      <c r="EY55" s="3">
        <f t="shared" si="73"/>
      </c>
      <c r="EZ55" s="3">
        <f t="shared" si="73"/>
      </c>
      <c r="FA55" s="3">
        <f t="shared" si="73"/>
      </c>
      <c r="FB55" s="3">
        <f t="shared" si="73"/>
      </c>
      <c r="FC55" s="3">
        <f t="shared" si="74"/>
      </c>
      <c r="FD55" s="3">
        <f t="shared" si="74"/>
      </c>
      <c r="FE55" s="3">
        <f t="shared" si="74"/>
      </c>
      <c r="FF55" s="3">
        <f t="shared" si="74"/>
      </c>
      <c r="FG55" s="3">
        <f t="shared" si="74"/>
      </c>
      <c r="FH55" s="3">
        <f t="shared" si="74"/>
      </c>
      <c r="FI55" s="3">
        <f t="shared" si="74"/>
      </c>
      <c r="FJ55" s="3">
        <f t="shared" si="74"/>
      </c>
      <c r="FK55" s="3">
        <f t="shared" si="74"/>
      </c>
      <c r="FL55" s="3">
        <f t="shared" si="74"/>
      </c>
      <c r="FM55" s="3">
        <f t="shared" si="74"/>
      </c>
      <c r="FN55" s="3">
        <f t="shared" si="74"/>
      </c>
      <c r="FO55" s="3">
        <f t="shared" si="74"/>
      </c>
      <c r="FP55" s="53"/>
    </row>
    <row r="56" spans="1:172" ht="13.5" customHeight="1">
      <c r="A56" s="36" t="s">
        <v>54</v>
      </c>
      <c r="B56" s="15" t="s">
        <v>109</v>
      </c>
      <c r="C56" s="15"/>
      <c r="D56" s="17"/>
      <c r="E56" s="17"/>
      <c r="F56" s="9">
        <f t="shared" si="60"/>
      </c>
      <c r="G56" s="20"/>
      <c r="H56" s="20"/>
      <c r="I56" s="2">
        <f t="shared" si="61"/>
      </c>
      <c r="J56" s="2">
        <f t="shared" si="46"/>
      </c>
      <c r="K56" s="2">
        <f t="shared" si="32"/>
      </c>
      <c r="L56" s="17"/>
      <c r="M56" s="17"/>
      <c r="N56" s="49"/>
      <c r="O56" s="55">
        <f aca="true" t="shared" si="78" ref="O56:AD60">IF(AND($D56&lt;=O$3,$E56&gt;=O$3),IF($L56="Completed",3,IF($L56="In Progress",2,1)),"")</f>
      </c>
      <c r="P56" s="3">
        <f t="shared" si="78"/>
      </c>
      <c r="Q56" s="3">
        <f t="shared" si="78"/>
      </c>
      <c r="R56" s="3">
        <f t="shared" si="78"/>
      </c>
      <c r="S56" s="3">
        <f t="shared" si="78"/>
      </c>
      <c r="T56" s="3">
        <f t="shared" si="78"/>
      </c>
      <c r="U56" s="3">
        <f t="shared" si="78"/>
      </c>
      <c r="V56" s="3">
        <f t="shared" si="78"/>
      </c>
      <c r="W56" s="3">
        <f t="shared" si="78"/>
      </c>
      <c r="X56" s="3">
        <f t="shared" si="78"/>
      </c>
      <c r="Y56" s="3">
        <f t="shared" si="78"/>
      </c>
      <c r="Z56" s="3">
        <f t="shared" si="78"/>
      </c>
      <c r="AA56" s="3">
        <f t="shared" si="78"/>
      </c>
      <c r="AB56" s="3">
        <f t="shared" si="78"/>
      </c>
      <c r="AC56" s="3">
        <f t="shared" si="78"/>
      </c>
      <c r="AD56" s="3">
        <f t="shared" si="78"/>
      </c>
      <c r="AE56" s="3">
        <f aca="true" t="shared" si="79" ref="AE56:AT60">IF(AND($D56&lt;=AE$3,$E56&gt;=AE$3),IF($L56="Completed",3,IF($L56="In Progress",2,1)),"")</f>
      </c>
      <c r="AF56" s="3">
        <f t="shared" si="79"/>
      </c>
      <c r="AG56" s="3">
        <f t="shared" si="79"/>
      </c>
      <c r="AH56" s="3">
        <f t="shared" si="79"/>
      </c>
      <c r="AI56" s="3">
        <f t="shared" si="79"/>
      </c>
      <c r="AJ56" s="3">
        <f t="shared" si="79"/>
      </c>
      <c r="AK56" s="3">
        <f t="shared" si="79"/>
      </c>
      <c r="AL56" s="3">
        <f t="shared" si="79"/>
      </c>
      <c r="AM56" s="3">
        <f t="shared" si="79"/>
      </c>
      <c r="AN56" s="3">
        <f t="shared" si="79"/>
      </c>
      <c r="AO56" s="3">
        <f t="shared" si="79"/>
      </c>
      <c r="AP56" s="3">
        <f t="shared" si="79"/>
      </c>
      <c r="AQ56" s="3">
        <f t="shared" si="79"/>
      </c>
      <c r="AR56" s="3">
        <f t="shared" si="79"/>
      </c>
      <c r="AS56" s="3">
        <f t="shared" si="79"/>
      </c>
      <c r="AT56" s="3">
        <f t="shared" si="79"/>
      </c>
      <c r="AU56" s="3">
        <f aca="true" t="shared" si="80" ref="AU56:BJ60">IF(AND($D56&lt;=AU$3,$E56&gt;=AU$3),IF($L56="Completed",3,IF($L56="In Progress",2,1)),"")</f>
      </c>
      <c r="AV56" s="3">
        <f t="shared" si="80"/>
      </c>
      <c r="AW56" s="3">
        <f t="shared" si="80"/>
      </c>
      <c r="AX56" s="3">
        <f t="shared" si="80"/>
      </c>
      <c r="AY56" s="3">
        <f t="shared" si="80"/>
      </c>
      <c r="AZ56" s="3">
        <f t="shared" si="80"/>
      </c>
      <c r="BA56" s="3">
        <f t="shared" si="80"/>
      </c>
      <c r="BB56" s="3">
        <f t="shared" si="80"/>
      </c>
      <c r="BC56" s="3">
        <f t="shared" si="80"/>
      </c>
      <c r="BD56" s="3">
        <f t="shared" si="80"/>
      </c>
      <c r="BE56" s="3">
        <f t="shared" si="80"/>
      </c>
      <c r="BF56" s="3">
        <f t="shared" si="80"/>
      </c>
      <c r="BG56" s="3">
        <f t="shared" si="80"/>
      </c>
      <c r="BH56" s="3">
        <f t="shared" si="80"/>
      </c>
      <c r="BI56" s="3">
        <f t="shared" si="80"/>
      </c>
      <c r="BJ56" s="3">
        <f t="shared" si="80"/>
      </c>
      <c r="BK56" s="3">
        <f aca="true" t="shared" si="81" ref="BK56:BZ60">IF(AND($D56&lt;=BK$3,$E56&gt;=BK$3),IF($L56="Completed",3,IF($L56="In Progress",2,1)),"")</f>
      </c>
      <c r="BL56" s="3">
        <f t="shared" si="81"/>
      </c>
      <c r="BM56" s="3">
        <f t="shared" si="81"/>
      </c>
      <c r="BN56" s="3">
        <f t="shared" si="81"/>
      </c>
      <c r="BO56" s="3">
        <f t="shared" si="81"/>
      </c>
      <c r="BP56" s="3">
        <f t="shared" si="81"/>
      </c>
      <c r="BQ56" s="3">
        <f t="shared" si="81"/>
      </c>
      <c r="BR56" s="3">
        <f t="shared" si="81"/>
      </c>
      <c r="BS56" s="3">
        <f t="shared" si="81"/>
      </c>
      <c r="BT56" s="3">
        <f t="shared" si="81"/>
      </c>
      <c r="BU56" s="3">
        <f t="shared" si="81"/>
      </c>
      <c r="BV56" s="3">
        <f t="shared" si="81"/>
      </c>
      <c r="BW56" s="3">
        <f t="shared" si="81"/>
      </c>
      <c r="BX56" s="3">
        <f t="shared" si="81"/>
      </c>
      <c r="BY56" s="3">
        <f t="shared" si="81"/>
      </c>
      <c r="BZ56" s="3">
        <f t="shared" si="81"/>
      </c>
      <c r="CA56" s="3">
        <f aca="true" t="shared" si="82" ref="CA56:CP60">IF(AND($D56&lt;=CA$3,$E56&gt;=CA$3),IF($L56="Completed",3,IF($L56="In Progress",2,1)),"")</f>
      </c>
      <c r="CB56" s="3">
        <f t="shared" si="82"/>
      </c>
      <c r="CC56" s="3">
        <f t="shared" si="82"/>
      </c>
      <c r="CD56" s="3">
        <f t="shared" si="82"/>
      </c>
      <c r="CE56" s="3">
        <f t="shared" si="82"/>
      </c>
      <c r="CF56" s="3">
        <f t="shared" si="82"/>
      </c>
      <c r="CG56" s="3">
        <f t="shared" si="82"/>
      </c>
      <c r="CH56" s="3">
        <f t="shared" si="82"/>
      </c>
      <c r="CI56" s="3">
        <f t="shared" si="82"/>
      </c>
      <c r="CJ56" s="3">
        <f t="shared" si="82"/>
      </c>
      <c r="CK56" s="3">
        <f t="shared" si="82"/>
      </c>
      <c r="CL56" s="3">
        <f t="shared" si="82"/>
      </c>
      <c r="CM56" s="3">
        <f t="shared" si="82"/>
      </c>
      <c r="CN56" s="3">
        <f t="shared" si="82"/>
      </c>
      <c r="CO56" s="3">
        <f t="shared" si="82"/>
      </c>
      <c r="CP56" s="3">
        <f t="shared" si="82"/>
      </c>
      <c r="CQ56" s="3">
        <f aca="true" t="shared" si="83" ref="CQ56:DF60">IF(AND($D56&lt;=CQ$3,$E56&gt;=CQ$3),IF($L56="Completed",3,IF($L56="In Progress",2,1)),"")</f>
      </c>
      <c r="CR56" s="3">
        <f t="shared" si="83"/>
      </c>
      <c r="CS56" s="3">
        <f t="shared" si="83"/>
      </c>
      <c r="CT56" s="3">
        <f t="shared" si="83"/>
      </c>
      <c r="CU56" s="3">
        <f t="shared" si="83"/>
      </c>
      <c r="CV56" s="3">
        <f t="shared" si="83"/>
      </c>
      <c r="CW56" s="3">
        <f t="shared" si="83"/>
      </c>
      <c r="CX56" s="3">
        <f t="shared" si="83"/>
      </c>
      <c r="CY56" s="3">
        <f t="shared" si="83"/>
      </c>
      <c r="CZ56" s="3">
        <f t="shared" si="83"/>
      </c>
      <c r="DA56" s="3">
        <f t="shared" si="83"/>
      </c>
      <c r="DB56" s="3">
        <f t="shared" si="83"/>
      </c>
      <c r="DC56" s="3">
        <f t="shared" si="83"/>
      </c>
      <c r="DD56" s="3">
        <f t="shared" si="83"/>
      </c>
      <c r="DE56" s="3">
        <f t="shared" si="83"/>
      </c>
      <c r="DF56" s="3">
        <f t="shared" si="83"/>
      </c>
      <c r="DG56" s="3">
        <f aca="true" t="shared" si="84" ref="DG56:DV60">IF(AND($D56&lt;=DG$3,$E56&gt;=DG$3),IF($L56="Completed",3,IF($L56="In Progress",2,1)),"")</f>
      </c>
      <c r="DH56" s="3">
        <f t="shared" si="84"/>
      </c>
      <c r="DI56" s="3">
        <f t="shared" si="84"/>
      </c>
      <c r="DJ56" s="3">
        <f t="shared" si="84"/>
      </c>
      <c r="DK56" s="3">
        <f t="shared" si="84"/>
      </c>
      <c r="DL56" s="3">
        <f t="shared" si="84"/>
      </c>
      <c r="DM56" s="3">
        <f t="shared" si="84"/>
      </c>
      <c r="DN56" s="3">
        <f t="shared" si="84"/>
      </c>
      <c r="DO56" s="3">
        <f t="shared" si="84"/>
      </c>
      <c r="DP56" s="3">
        <f t="shared" si="84"/>
      </c>
      <c r="DQ56" s="3">
        <f t="shared" si="84"/>
      </c>
      <c r="DR56" s="3">
        <f t="shared" si="84"/>
      </c>
      <c r="DS56" s="3">
        <f t="shared" si="84"/>
      </c>
      <c r="DT56" s="3">
        <f t="shared" si="84"/>
      </c>
      <c r="DU56" s="3">
        <f t="shared" si="84"/>
      </c>
      <c r="DV56" s="3">
        <f t="shared" si="84"/>
      </c>
      <c r="DW56" s="3">
        <f aca="true" t="shared" si="85" ref="DW56:EL60">IF(AND($D56&lt;=DW$3,$E56&gt;=DW$3),IF($L56="Completed",3,IF($L56="In Progress",2,1)),"")</f>
      </c>
      <c r="DX56" s="3">
        <f t="shared" si="85"/>
      </c>
      <c r="DY56" s="3">
        <f t="shared" si="85"/>
      </c>
      <c r="DZ56" s="3">
        <f t="shared" si="85"/>
      </c>
      <c r="EA56" s="3">
        <f t="shared" si="85"/>
      </c>
      <c r="EB56" s="3">
        <f t="shared" si="85"/>
      </c>
      <c r="EC56" s="3">
        <f t="shared" si="85"/>
      </c>
      <c r="ED56" s="3">
        <f t="shared" si="85"/>
      </c>
      <c r="EE56" s="3">
        <f t="shared" si="85"/>
      </c>
      <c r="EF56" s="3">
        <f t="shared" si="85"/>
      </c>
      <c r="EG56" s="3">
        <f t="shared" si="85"/>
      </c>
      <c r="EH56" s="3">
        <f t="shared" si="85"/>
      </c>
      <c r="EI56" s="3">
        <f t="shared" si="85"/>
      </c>
      <c r="EJ56" s="3">
        <f t="shared" si="85"/>
      </c>
      <c r="EK56" s="3">
        <f t="shared" si="85"/>
      </c>
      <c r="EL56" s="3">
        <f t="shared" si="85"/>
      </c>
      <c r="EM56" s="3">
        <f aca="true" t="shared" si="86" ref="EM56:FB60">IF(AND($D56&lt;=EM$3,$E56&gt;=EM$3),IF($L56="Completed",3,IF($L56="In Progress",2,1)),"")</f>
      </c>
      <c r="EN56" s="3">
        <f t="shared" si="86"/>
      </c>
      <c r="EO56" s="3">
        <f t="shared" si="86"/>
      </c>
      <c r="EP56" s="3">
        <f t="shared" si="86"/>
      </c>
      <c r="EQ56" s="3">
        <f t="shared" si="86"/>
      </c>
      <c r="ER56" s="3">
        <f t="shared" si="86"/>
      </c>
      <c r="ES56" s="3">
        <f t="shared" si="86"/>
      </c>
      <c r="ET56" s="3">
        <f t="shared" si="86"/>
      </c>
      <c r="EU56" s="3">
        <f t="shared" si="86"/>
      </c>
      <c r="EV56" s="3">
        <f t="shared" si="86"/>
      </c>
      <c r="EW56" s="3">
        <f t="shared" si="86"/>
      </c>
      <c r="EX56" s="3">
        <f t="shared" si="86"/>
      </c>
      <c r="EY56" s="3">
        <f t="shared" si="86"/>
      </c>
      <c r="EZ56" s="3">
        <f t="shared" si="86"/>
      </c>
      <c r="FA56" s="3">
        <f t="shared" si="86"/>
      </c>
      <c r="FB56" s="3">
        <f t="shared" si="86"/>
      </c>
      <c r="FC56" s="3">
        <f aca="true" t="shared" si="87" ref="FC56:FO60">IF(AND($D56&lt;=FC$3,$E56&gt;=FC$3),IF($L56="Completed",3,IF($L56="In Progress",2,1)),"")</f>
      </c>
      <c r="FD56" s="3">
        <f t="shared" si="87"/>
      </c>
      <c r="FE56" s="3">
        <f t="shared" si="87"/>
      </c>
      <c r="FF56" s="3">
        <f t="shared" si="87"/>
      </c>
      <c r="FG56" s="3">
        <f t="shared" si="87"/>
      </c>
      <c r="FH56" s="3">
        <f t="shared" si="87"/>
      </c>
      <c r="FI56" s="3">
        <f t="shared" si="87"/>
      </c>
      <c r="FJ56" s="3">
        <f t="shared" si="87"/>
      </c>
      <c r="FK56" s="3">
        <f t="shared" si="87"/>
      </c>
      <c r="FL56" s="3">
        <f t="shared" si="87"/>
      </c>
      <c r="FM56" s="3">
        <f t="shared" si="87"/>
      </c>
      <c r="FN56" s="3">
        <f t="shared" si="87"/>
      </c>
      <c r="FO56" s="3">
        <f t="shared" si="87"/>
      </c>
      <c r="FP56" s="53"/>
    </row>
    <row r="57" spans="1:172" ht="13.5" customHeight="1">
      <c r="A57" s="36" t="s">
        <v>55</v>
      </c>
      <c r="B57" s="15" t="s">
        <v>110</v>
      </c>
      <c r="C57" s="15"/>
      <c r="D57" s="17"/>
      <c r="E57" s="17"/>
      <c r="F57" s="9">
        <f t="shared" si="60"/>
      </c>
      <c r="G57" s="20"/>
      <c r="H57" s="20"/>
      <c r="I57" s="2">
        <f t="shared" si="61"/>
      </c>
      <c r="J57" s="2">
        <f t="shared" si="46"/>
      </c>
      <c r="K57" s="2">
        <f t="shared" si="32"/>
      </c>
      <c r="L57" s="17"/>
      <c r="M57" s="17"/>
      <c r="N57" s="49"/>
      <c r="O57" s="55">
        <f t="shared" si="78"/>
      </c>
      <c r="P57" s="3">
        <f t="shared" si="78"/>
      </c>
      <c r="Q57" s="3">
        <f t="shared" si="78"/>
      </c>
      <c r="R57" s="3">
        <f t="shared" si="78"/>
      </c>
      <c r="S57" s="3">
        <f t="shared" si="78"/>
      </c>
      <c r="T57" s="3">
        <f t="shared" si="78"/>
      </c>
      <c r="U57" s="3">
        <f t="shared" si="78"/>
      </c>
      <c r="V57" s="3">
        <f t="shared" si="78"/>
      </c>
      <c r="W57" s="3">
        <f t="shared" si="78"/>
      </c>
      <c r="X57" s="3">
        <f t="shared" si="78"/>
      </c>
      <c r="Y57" s="3">
        <f t="shared" si="78"/>
      </c>
      <c r="Z57" s="3">
        <f t="shared" si="78"/>
      </c>
      <c r="AA57" s="3">
        <f t="shared" si="78"/>
      </c>
      <c r="AB57" s="3">
        <f t="shared" si="78"/>
      </c>
      <c r="AC57" s="3">
        <f t="shared" si="78"/>
      </c>
      <c r="AD57" s="3">
        <f t="shared" si="78"/>
      </c>
      <c r="AE57" s="3">
        <f t="shared" si="79"/>
      </c>
      <c r="AF57" s="3">
        <f t="shared" si="79"/>
      </c>
      <c r="AG57" s="3">
        <f t="shared" si="79"/>
      </c>
      <c r="AH57" s="3">
        <f t="shared" si="79"/>
      </c>
      <c r="AI57" s="3">
        <f t="shared" si="79"/>
      </c>
      <c r="AJ57" s="3">
        <f t="shared" si="79"/>
      </c>
      <c r="AK57" s="3">
        <f t="shared" si="79"/>
      </c>
      <c r="AL57" s="3">
        <f t="shared" si="79"/>
      </c>
      <c r="AM57" s="3">
        <f t="shared" si="79"/>
      </c>
      <c r="AN57" s="3">
        <f t="shared" si="79"/>
      </c>
      <c r="AO57" s="3">
        <f t="shared" si="79"/>
      </c>
      <c r="AP57" s="3">
        <f t="shared" si="79"/>
      </c>
      <c r="AQ57" s="3">
        <f t="shared" si="79"/>
      </c>
      <c r="AR57" s="3">
        <f t="shared" si="79"/>
      </c>
      <c r="AS57" s="3">
        <f t="shared" si="79"/>
      </c>
      <c r="AT57" s="3">
        <f t="shared" si="79"/>
      </c>
      <c r="AU57" s="3">
        <f t="shared" si="80"/>
      </c>
      <c r="AV57" s="3">
        <f t="shared" si="80"/>
      </c>
      <c r="AW57" s="3">
        <f t="shared" si="80"/>
      </c>
      <c r="AX57" s="3">
        <f t="shared" si="80"/>
      </c>
      <c r="AY57" s="3">
        <f t="shared" si="80"/>
      </c>
      <c r="AZ57" s="3">
        <f t="shared" si="80"/>
      </c>
      <c r="BA57" s="3">
        <f t="shared" si="80"/>
      </c>
      <c r="BB57" s="3">
        <f t="shared" si="80"/>
      </c>
      <c r="BC57" s="3">
        <f t="shared" si="80"/>
      </c>
      <c r="BD57" s="3">
        <f t="shared" si="80"/>
      </c>
      <c r="BE57" s="3">
        <f t="shared" si="80"/>
      </c>
      <c r="BF57" s="3">
        <f t="shared" si="80"/>
      </c>
      <c r="BG57" s="3">
        <f t="shared" si="80"/>
      </c>
      <c r="BH57" s="3">
        <f t="shared" si="80"/>
      </c>
      <c r="BI57" s="3">
        <f t="shared" si="80"/>
      </c>
      <c r="BJ57" s="3">
        <f t="shared" si="80"/>
      </c>
      <c r="BK57" s="3">
        <f t="shared" si="81"/>
      </c>
      <c r="BL57" s="3">
        <f t="shared" si="81"/>
      </c>
      <c r="BM57" s="3">
        <f t="shared" si="81"/>
      </c>
      <c r="BN57" s="3">
        <f t="shared" si="81"/>
      </c>
      <c r="BO57" s="3">
        <f t="shared" si="81"/>
      </c>
      <c r="BP57" s="3">
        <f t="shared" si="81"/>
      </c>
      <c r="BQ57" s="3">
        <f t="shared" si="81"/>
      </c>
      <c r="BR57" s="3">
        <f t="shared" si="81"/>
      </c>
      <c r="BS57" s="3">
        <f t="shared" si="81"/>
      </c>
      <c r="BT57" s="3">
        <f t="shared" si="81"/>
      </c>
      <c r="BU57" s="3">
        <f t="shared" si="81"/>
      </c>
      <c r="BV57" s="3">
        <f t="shared" si="81"/>
      </c>
      <c r="BW57" s="3">
        <f t="shared" si="81"/>
      </c>
      <c r="BX57" s="3">
        <f t="shared" si="81"/>
      </c>
      <c r="BY57" s="3">
        <f t="shared" si="81"/>
      </c>
      <c r="BZ57" s="3">
        <f t="shared" si="81"/>
      </c>
      <c r="CA57" s="3">
        <f t="shared" si="82"/>
      </c>
      <c r="CB57" s="3">
        <f t="shared" si="82"/>
      </c>
      <c r="CC57" s="3">
        <f t="shared" si="82"/>
      </c>
      <c r="CD57" s="3">
        <f t="shared" si="82"/>
      </c>
      <c r="CE57" s="3">
        <f t="shared" si="82"/>
      </c>
      <c r="CF57" s="3">
        <f t="shared" si="82"/>
      </c>
      <c r="CG57" s="3">
        <f t="shared" si="82"/>
      </c>
      <c r="CH57" s="3">
        <f t="shared" si="82"/>
      </c>
      <c r="CI57" s="3">
        <f t="shared" si="82"/>
      </c>
      <c r="CJ57" s="3">
        <f t="shared" si="82"/>
      </c>
      <c r="CK57" s="3">
        <f t="shared" si="82"/>
      </c>
      <c r="CL57" s="3">
        <f t="shared" si="82"/>
      </c>
      <c r="CM57" s="3">
        <f t="shared" si="82"/>
      </c>
      <c r="CN57" s="3">
        <f t="shared" si="82"/>
      </c>
      <c r="CO57" s="3">
        <f t="shared" si="82"/>
      </c>
      <c r="CP57" s="3">
        <f t="shared" si="82"/>
      </c>
      <c r="CQ57" s="3">
        <f t="shared" si="83"/>
      </c>
      <c r="CR57" s="3">
        <f t="shared" si="83"/>
      </c>
      <c r="CS57" s="3">
        <f t="shared" si="83"/>
      </c>
      <c r="CT57" s="3">
        <f t="shared" si="83"/>
      </c>
      <c r="CU57" s="3">
        <f t="shared" si="83"/>
      </c>
      <c r="CV57" s="3">
        <f t="shared" si="83"/>
      </c>
      <c r="CW57" s="3">
        <f t="shared" si="83"/>
      </c>
      <c r="CX57" s="3">
        <f t="shared" si="83"/>
      </c>
      <c r="CY57" s="3">
        <f t="shared" si="83"/>
      </c>
      <c r="CZ57" s="3">
        <f t="shared" si="83"/>
      </c>
      <c r="DA57" s="3">
        <f t="shared" si="83"/>
      </c>
      <c r="DB57" s="3">
        <f t="shared" si="83"/>
      </c>
      <c r="DC57" s="3">
        <f t="shared" si="83"/>
      </c>
      <c r="DD57" s="3">
        <f t="shared" si="83"/>
      </c>
      <c r="DE57" s="3">
        <f t="shared" si="83"/>
      </c>
      <c r="DF57" s="3">
        <f t="shared" si="83"/>
      </c>
      <c r="DG57" s="3">
        <f t="shared" si="84"/>
      </c>
      <c r="DH57" s="3">
        <f t="shared" si="84"/>
      </c>
      <c r="DI57" s="3">
        <f t="shared" si="84"/>
      </c>
      <c r="DJ57" s="3">
        <f t="shared" si="84"/>
      </c>
      <c r="DK57" s="3">
        <f t="shared" si="84"/>
      </c>
      <c r="DL57" s="3">
        <f t="shared" si="84"/>
      </c>
      <c r="DM57" s="3">
        <f t="shared" si="84"/>
      </c>
      <c r="DN57" s="3">
        <f t="shared" si="84"/>
      </c>
      <c r="DO57" s="3">
        <f t="shared" si="84"/>
      </c>
      <c r="DP57" s="3">
        <f t="shared" si="84"/>
      </c>
      <c r="DQ57" s="3">
        <f t="shared" si="84"/>
      </c>
      <c r="DR57" s="3">
        <f t="shared" si="84"/>
      </c>
      <c r="DS57" s="3">
        <f t="shared" si="84"/>
      </c>
      <c r="DT57" s="3">
        <f t="shared" si="84"/>
      </c>
      <c r="DU57" s="3">
        <f t="shared" si="84"/>
      </c>
      <c r="DV57" s="3">
        <f t="shared" si="84"/>
      </c>
      <c r="DW57" s="3">
        <f t="shared" si="85"/>
      </c>
      <c r="DX57" s="3">
        <f t="shared" si="85"/>
      </c>
      <c r="DY57" s="3">
        <f t="shared" si="85"/>
      </c>
      <c r="DZ57" s="3">
        <f t="shared" si="85"/>
      </c>
      <c r="EA57" s="3">
        <f t="shared" si="85"/>
      </c>
      <c r="EB57" s="3">
        <f t="shared" si="85"/>
      </c>
      <c r="EC57" s="3">
        <f t="shared" si="85"/>
      </c>
      <c r="ED57" s="3">
        <f t="shared" si="85"/>
      </c>
      <c r="EE57" s="3">
        <f t="shared" si="85"/>
      </c>
      <c r="EF57" s="3">
        <f t="shared" si="85"/>
      </c>
      <c r="EG57" s="3">
        <f t="shared" si="85"/>
      </c>
      <c r="EH57" s="3">
        <f t="shared" si="85"/>
      </c>
      <c r="EI57" s="3">
        <f t="shared" si="85"/>
      </c>
      <c r="EJ57" s="3">
        <f t="shared" si="85"/>
      </c>
      <c r="EK57" s="3">
        <f t="shared" si="85"/>
      </c>
      <c r="EL57" s="3">
        <f t="shared" si="85"/>
      </c>
      <c r="EM57" s="3">
        <f t="shared" si="86"/>
      </c>
      <c r="EN57" s="3">
        <f t="shared" si="86"/>
      </c>
      <c r="EO57" s="3">
        <f t="shared" si="86"/>
      </c>
      <c r="EP57" s="3">
        <f t="shared" si="86"/>
      </c>
      <c r="EQ57" s="3">
        <f t="shared" si="86"/>
      </c>
      <c r="ER57" s="3">
        <f t="shared" si="86"/>
      </c>
      <c r="ES57" s="3">
        <f t="shared" si="86"/>
      </c>
      <c r="ET57" s="3">
        <f t="shared" si="86"/>
      </c>
      <c r="EU57" s="3">
        <f t="shared" si="86"/>
      </c>
      <c r="EV57" s="3">
        <f t="shared" si="86"/>
      </c>
      <c r="EW57" s="3">
        <f t="shared" si="86"/>
      </c>
      <c r="EX57" s="3">
        <f t="shared" si="86"/>
      </c>
      <c r="EY57" s="3">
        <f t="shared" si="86"/>
      </c>
      <c r="EZ57" s="3">
        <f t="shared" si="86"/>
      </c>
      <c r="FA57" s="3">
        <f t="shared" si="86"/>
      </c>
      <c r="FB57" s="3">
        <f t="shared" si="86"/>
      </c>
      <c r="FC57" s="3">
        <f t="shared" si="87"/>
      </c>
      <c r="FD57" s="3">
        <f t="shared" si="87"/>
      </c>
      <c r="FE57" s="3">
        <f t="shared" si="87"/>
      </c>
      <c r="FF57" s="3">
        <f t="shared" si="87"/>
      </c>
      <c r="FG57" s="3">
        <f t="shared" si="87"/>
      </c>
      <c r="FH57" s="3">
        <f t="shared" si="87"/>
      </c>
      <c r="FI57" s="3">
        <f t="shared" si="87"/>
      </c>
      <c r="FJ57" s="3">
        <f t="shared" si="87"/>
      </c>
      <c r="FK57" s="3">
        <f t="shared" si="87"/>
      </c>
      <c r="FL57" s="3">
        <f t="shared" si="87"/>
      </c>
      <c r="FM57" s="3">
        <f t="shared" si="87"/>
      </c>
      <c r="FN57" s="3">
        <f t="shared" si="87"/>
      </c>
      <c r="FO57" s="3">
        <f t="shared" si="87"/>
      </c>
      <c r="FP57" s="53"/>
    </row>
    <row r="58" spans="1:172" ht="13.5" customHeight="1">
      <c r="A58" s="36" t="s">
        <v>56</v>
      </c>
      <c r="B58" s="15" t="s">
        <v>111</v>
      </c>
      <c r="C58" s="15"/>
      <c r="D58" s="17"/>
      <c r="E58" s="17"/>
      <c r="F58" s="9">
        <f t="shared" si="60"/>
      </c>
      <c r="G58" s="20"/>
      <c r="H58" s="20"/>
      <c r="I58" s="2">
        <f t="shared" si="61"/>
      </c>
      <c r="J58" s="2">
        <f t="shared" si="46"/>
      </c>
      <c r="K58" s="2">
        <f t="shared" si="32"/>
      </c>
      <c r="L58" s="17"/>
      <c r="M58" s="17"/>
      <c r="N58" s="49"/>
      <c r="O58" s="55">
        <f t="shared" si="78"/>
      </c>
      <c r="P58" s="3">
        <f t="shared" si="78"/>
      </c>
      <c r="Q58" s="3">
        <f t="shared" si="78"/>
      </c>
      <c r="R58" s="3">
        <f t="shared" si="78"/>
      </c>
      <c r="S58" s="3">
        <f t="shared" si="78"/>
      </c>
      <c r="T58" s="3">
        <f t="shared" si="78"/>
      </c>
      <c r="U58" s="3">
        <f t="shared" si="78"/>
      </c>
      <c r="V58" s="3">
        <f t="shared" si="78"/>
      </c>
      <c r="W58" s="3">
        <f t="shared" si="78"/>
      </c>
      <c r="X58" s="3">
        <f t="shared" si="78"/>
      </c>
      <c r="Y58" s="3">
        <f t="shared" si="78"/>
      </c>
      <c r="Z58" s="3">
        <f t="shared" si="78"/>
      </c>
      <c r="AA58" s="3">
        <f t="shared" si="78"/>
      </c>
      <c r="AB58" s="3">
        <f t="shared" si="78"/>
      </c>
      <c r="AC58" s="3">
        <f t="shared" si="78"/>
      </c>
      <c r="AD58" s="3">
        <f t="shared" si="78"/>
      </c>
      <c r="AE58" s="3">
        <f t="shared" si="79"/>
      </c>
      <c r="AF58" s="3">
        <f t="shared" si="79"/>
      </c>
      <c r="AG58" s="3">
        <f t="shared" si="79"/>
      </c>
      <c r="AH58" s="3">
        <f t="shared" si="79"/>
      </c>
      <c r="AI58" s="3">
        <f t="shared" si="79"/>
      </c>
      <c r="AJ58" s="3">
        <f t="shared" si="79"/>
      </c>
      <c r="AK58" s="3">
        <f t="shared" si="79"/>
      </c>
      <c r="AL58" s="3">
        <f t="shared" si="79"/>
      </c>
      <c r="AM58" s="3">
        <f t="shared" si="79"/>
      </c>
      <c r="AN58" s="3">
        <f t="shared" si="79"/>
      </c>
      <c r="AO58" s="3">
        <f t="shared" si="79"/>
      </c>
      <c r="AP58" s="3">
        <f t="shared" si="79"/>
      </c>
      <c r="AQ58" s="3">
        <f t="shared" si="79"/>
      </c>
      <c r="AR58" s="3">
        <f t="shared" si="79"/>
      </c>
      <c r="AS58" s="3">
        <f t="shared" si="79"/>
      </c>
      <c r="AT58" s="3">
        <f t="shared" si="79"/>
      </c>
      <c r="AU58" s="3">
        <f t="shared" si="80"/>
      </c>
      <c r="AV58" s="3">
        <f t="shared" si="80"/>
      </c>
      <c r="AW58" s="3">
        <f t="shared" si="80"/>
      </c>
      <c r="AX58" s="3">
        <f t="shared" si="80"/>
      </c>
      <c r="AY58" s="3">
        <f t="shared" si="80"/>
      </c>
      <c r="AZ58" s="3">
        <f t="shared" si="80"/>
      </c>
      <c r="BA58" s="3">
        <f t="shared" si="80"/>
      </c>
      <c r="BB58" s="3">
        <f t="shared" si="80"/>
      </c>
      <c r="BC58" s="3">
        <f t="shared" si="80"/>
      </c>
      <c r="BD58" s="3">
        <f t="shared" si="80"/>
      </c>
      <c r="BE58" s="3">
        <f t="shared" si="80"/>
      </c>
      <c r="BF58" s="3">
        <f t="shared" si="80"/>
      </c>
      <c r="BG58" s="3">
        <f t="shared" si="80"/>
      </c>
      <c r="BH58" s="3">
        <f t="shared" si="80"/>
      </c>
      <c r="BI58" s="3">
        <f t="shared" si="80"/>
      </c>
      <c r="BJ58" s="3">
        <f t="shared" si="80"/>
      </c>
      <c r="BK58" s="3">
        <f t="shared" si="81"/>
      </c>
      <c r="BL58" s="3">
        <f t="shared" si="81"/>
      </c>
      <c r="BM58" s="3">
        <f t="shared" si="81"/>
      </c>
      <c r="BN58" s="3">
        <f t="shared" si="81"/>
      </c>
      <c r="BO58" s="3">
        <f t="shared" si="81"/>
      </c>
      <c r="BP58" s="3">
        <f t="shared" si="81"/>
      </c>
      <c r="BQ58" s="3">
        <f t="shared" si="81"/>
      </c>
      <c r="BR58" s="3">
        <f t="shared" si="81"/>
      </c>
      <c r="BS58" s="3">
        <f t="shared" si="81"/>
      </c>
      <c r="BT58" s="3">
        <f t="shared" si="81"/>
      </c>
      <c r="BU58" s="3">
        <f t="shared" si="81"/>
      </c>
      <c r="BV58" s="3">
        <f t="shared" si="81"/>
      </c>
      <c r="BW58" s="3">
        <f t="shared" si="81"/>
      </c>
      <c r="BX58" s="3">
        <f t="shared" si="81"/>
      </c>
      <c r="BY58" s="3">
        <f t="shared" si="81"/>
      </c>
      <c r="BZ58" s="3">
        <f t="shared" si="81"/>
      </c>
      <c r="CA58" s="3">
        <f t="shared" si="82"/>
      </c>
      <c r="CB58" s="3">
        <f t="shared" si="82"/>
      </c>
      <c r="CC58" s="3">
        <f t="shared" si="82"/>
      </c>
      <c r="CD58" s="3">
        <f t="shared" si="82"/>
      </c>
      <c r="CE58" s="3">
        <f t="shared" si="82"/>
      </c>
      <c r="CF58" s="3">
        <f t="shared" si="82"/>
      </c>
      <c r="CG58" s="3">
        <f t="shared" si="82"/>
      </c>
      <c r="CH58" s="3">
        <f t="shared" si="82"/>
      </c>
      <c r="CI58" s="3">
        <f t="shared" si="82"/>
      </c>
      <c r="CJ58" s="3">
        <f t="shared" si="82"/>
      </c>
      <c r="CK58" s="3">
        <f t="shared" si="82"/>
      </c>
      <c r="CL58" s="3">
        <f t="shared" si="82"/>
      </c>
      <c r="CM58" s="3">
        <f t="shared" si="82"/>
      </c>
      <c r="CN58" s="3">
        <f t="shared" si="82"/>
      </c>
      <c r="CO58" s="3">
        <f t="shared" si="82"/>
      </c>
      <c r="CP58" s="3">
        <f t="shared" si="82"/>
      </c>
      <c r="CQ58" s="3">
        <f t="shared" si="83"/>
      </c>
      <c r="CR58" s="3">
        <f t="shared" si="83"/>
      </c>
      <c r="CS58" s="3">
        <f t="shared" si="83"/>
      </c>
      <c r="CT58" s="3">
        <f t="shared" si="83"/>
      </c>
      <c r="CU58" s="3">
        <f t="shared" si="83"/>
      </c>
      <c r="CV58" s="3">
        <f t="shared" si="83"/>
      </c>
      <c r="CW58" s="3">
        <f t="shared" si="83"/>
      </c>
      <c r="CX58" s="3">
        <f t="shared" si="83"/>
      </c>
      <c r="CY58" s="3">
        <f t="shared" si="83"/>
      </c>
      <c r="CZ58" s="3">
        <f t="shared" si="83"/>
      </c>
      <c r="DA58" s="3">
        <f t="shared" si="83"/>
      </c>
      <c r="DB58" s="3">
        <f t="shared" si="83"/>
      </c>
      <c r="DC58" s="3">
        <f t="shared" si="83"/>
      </c>
      <c r="DD58" s="3">
        <f t="shared" si="83"/>
      </c>
      <c r="DE58" s="3">
        <f t="shared" si="83"/>
      </c>
      <c r="DF58" s="3">
        <f t="shared" si="83"/>
      </c>
      <c r="DG58" s="3">
        <f t="shared" si="84"/>
      </c>
      <c r="DH58" s="3">
        <f t="shared" si="84"/>
      </c>
      <c r="DI58" s="3">
        <f t="shared" si="84"/>
      </c>
      <c r="DJ58" s="3">
        <f t="shared" si="84"/>
      </c>
      <c r="DK58" s="3">
        <f t="shared" si="84"/>
      </c>
      <c r="DL58" s="3">
        <f t="shared" si="84"/>
      </c>
      <c r="DM58" s="3">
        <f t="shared" si="84"/>
      </c>
      <c r="DN58" s="3">
        <f t="shared" si="84"/>
      </c>
      <c r="DO58" s="3">
        <f t="shared" si="84"/>
      </c>
      <c r="DP58" s="3">
        <f t="shared" si="84"/>
      </c>
      <c r="DQ58" s="3">
        <f t="shared" si="84"/>
      </c>
      <c r="DR58" s="3">
        <f t="shared" si="84"/>
      </c>
      <c r="DS58" s="3">
        <f t="shared" si="84"/>
      </c>
      <c r="DT58" s="3">
        <f t="shared" si="84"/>
      </c>
      <c r="DU58" s="3">
        <f t="shared" si="84"/>
      </c>
      <c r="DV58" s="3">
        <f t="shared" si="84"/>
      </c>
      <c r="DW58" s="3">
        <f t="shared" si="85"/>
      </c>
      <c r="DX58" s="3">
        <f t="shared" si="85"/>
      </c>
      <c r="DY58" s="3">
        <f t="shared" si="85"/>
      </c>
      <c r="DZ58" s="3">
        <f t="shared" si="85"/>
      </c>
      <c r="EA58" s="3">
        <f t="shared" si="85"/>
      </c>
      <c r="EB58" s="3">
        <f t="shared" si="85"/>
      </c>
      <c r="EC58" s="3">
        <f t="shared" si="85"/>
      </c>
      <c r="ED58" s="3">
        <f t="shared" si="85"/>
      </c>
      <c r="EE58" s="3">
        <f t="shared" si="85"/>
      </c>
      <c r="EF58" s="3">
        <f t="shared" si="85"/>
      </c>
      <c r="EG58" s="3">
        <f t="shared" si="85"/>
      </c>
      <c r="EH58" s="3">
        <f t="shared" si="85"/>
      </c>
      <c r="EI58" s="3">
        <f t="shared" si="85"/>
      </c>
      <c r="EJ58" s="3">
        <f t="shared" si="85"/>
      </c>
      <c r="EK58" s="3">
        <f t="shared" si="85"/>
      </c>
      <c r="EL58" s="3">
        <f t="shared" si="85"/>
      </c>
      <c r="EM58" s="3">
        <f t="shared" si="86"/>
      </c>
      <c r="EN58" s="3">
        <f t="shared" si="86"/>
      </c>
      <c r="EO58" s="3">
        <f t="shared" si="86"/>
      </c>
      <c r="EP58" s="3">
        <f t="shared" si="86"/>
      </c>
      <c r="EQ58" s="3">
        <f t="shared" si="86"/>
      </c>
      <c r="ER58" s="3">
        <f t="shared" si="86"/>
      </c>
      <c r="ES58" s="3">
        <f t="shared" si="86"/>
      </c>
      <c r="ET58" s="3">
        <f t="shared" si="86"/>
      </c>
      <c r="EU58" s="3">
        <f t="shared" si="86"/>
      </c>
      <c r="EV58" s="3">
        <f t="shared" si="86"/>
      </c>
      <c r="EW58" s="3">
        <f t="shared" si="86"/>
      </c>
      <c r="EX58" s="3">
        <f t="shared" si="86"/>
      </c>
      <c r="EY58" s="3">
        <f t="shared" si="86"/>
      </c>
      <c r="EZ58" s="3">
        <f t="shared" si="86"/>
      </c>
      <c r="FA58" s="3">
        <f t="shared" si="86"/>
      </c>
      <c r="FB58" s="3">
        <f t="shared" si="86"/>
      </c>
      <c r="FC58" s="3">
        <f t="shared" si="87"/>
      </c>
      <c r="FD58" s="3">
        <f t="shared" si="87"/>
      </c>
      <c r="FE58" s="3">
        <f t="shared" si="87"/>
      </c>
      <c r="FF58" s="3">
        <f t="shared" si="87"/>
      </c>
      <c r="FG58" s="3">
        <f t="shared" si="87"/>
      </c>
      <c r="FH58" s="3">
        <f t="shared" si="87"/>
      </c>
      <c r="FI58" s="3">
        <f t="shared" si="87"/>
      </c>
      <c r="FJ58" s="3">
        <f t="shared" si="87"/>
      </c>
      <c r="FK58" s="3">
        <f t="shared" si="87"/>
      </c>
      <c r="FL58" s="3">
        <f t="shared" si="87"/>
      </c>
      <c r="FM58" s="3">
        <f t="shared" si="87"/>
      </c>
      <c r="FN58" s="3">
        <f t="shared" si="87"/>
      </c>
      <c r="FO58" s="3">
        <f t="shared" si="87"/>
      </c>
      <c r="FP58" s="53"/>
    </row>
    <row r="59" spans="1:172" ht="13.5" customHeight="1">
      <c r="A59" s="36" t="s">
        <v>57</v>
      </c>
      <c r="B59" s="15" t="s">
        <v>112</v>
      </c>
      <c r="C59" s="15"/>
      <c r="D59" s="17"/>
      <c r="E59" s="17"/>
      <c r="F59" s="9">
        <f t="shared" si="60"/>
      </c>
      <c r="G59" s="20"/>
      <c r="H59" s="20"/>
      <c r="I59" s="2">
        <f t="shared" si="61"/>
      </c>
      <c r="J59" s="2">
        <f t="shared" si="46"/>
      </c>
      <c r="K59" s="2">
        <f t="shared" si="32"/>
      </c>
      <c r="L59" s="17"/>
      <c r="M59" s="17"/>
      <c r="N59" s="49"/>
      <c r="O59" s="55">
        <f t="shared" si="78"/>
      </c>
      <c r="P59" s="3">
        <f t="shared" si="78"/>
      </c>
      <c r="Q59" s="3">
        <f t="shared" si="78"/>
      </c>
      <c r="R59" s="3">
        <f t="shared" si="78"/>
      </c>
      <c r="S59" s="3">
        <f t="shared" si="78"/>
      </c>
      <c r="T59" s="3">
        <f t="shared" si="78"/>
      </c>
      <c r="U59" s="3">
        <f t="shared" si="78"/>
      </c>
      <c r="V59" s="3">
        <f t="shared" si="78"/>
      </c>
      <c r="W59" s="3">
        <f t="shared" si="78"/>
      </c>
      <c r="X59" s="3">
        <f t="shared" si="78"/>
      </c>
      <c r="Y59" s="3">
        <f t="shared" si="78"/>
      </c>
      <c r="Z59" s="3">
        <f t="shared" si="78"/>
      </c>
      <c r="AA59" s="3">
        <f t="shared" si="78"/>
      </c>
      <c r="AB59" s="3">
        <f t="shared" si="78"/>
      </c>
      <c r="AC59" s="3">
        <f t="shared" si="78"/>
      </c>
      <c r="AD59" s="3">
        <f t="shared" si="78"/>
      </c>
      <c r="AE59" s="3">
        <f t="shared" si="79"/>
      </c>
      <c r="AF59" s="3">
        <f t="shared" si="79"/>
      </c>
      <c r="AG59" s="3">
        <f t="shared" si="79"/>
      </c>
      <c r="AH59" s="3">
        <f t="shared" si="79"/>
      </c>
      <c r="AI59" s="3">
        <f t="shared" si="79"/>
      </c>
      <c r="AJ59" s="3">
        <f t="shared" si="79"/>
      </c>
      <c r="AK59" s="3">
        <f t="shared" si="79"/>
      </c>
      <c r="AL59" s="3">
        <f t="shared" si="79"/>
      </c>
      <c r="AM59" s="3">
        <f t="shared" si="79"/>
      </c>
      <c r="AN59" s="3">
        <f t="shared" si="79"/>
      </c>
      <c r="AO59" s="3">
        <f t="shared" si="79"/>
      </c>
      <c r="AP59" s="3">
        <f t="shared" si="79"/>
      </c>
      <c r="AQ59" s="3">
        <f t="shared" si="79"/>
      </c>
      <c r="AR59" s="3">
        <f t="shared" si="79"/>
      </c>
      <c r="AS59" s="3">
        <f t="shared" si="79"/>
      </c>
      <c r="AT59" s="3">
        <f t="shared" si="79"/>
      </c>
      <c r="AU59" s="3">
        <f t="shared" si="80"/>
      </c>
      <c r="AV59" s="3">
        <f t="shared" si="80"/>
      </c>
      <c r="AW59" s="3">
        <f t="shared" si="80"/>
      </c>
      <c r="AX59" s="3">
        <f t="shared" si="80"/>
      </c>
      <c r="AY59" s="3">
        <f t="shared" si="80"/>
      </c>
      <c r="AZ59" s="3">
        <f t="shared" si="80"/>
      </c>
      <c r="BA59" s="3">
        <f t="shared" si="80"/>
      </c>
      <c r="BB59" s="3">
        <f t="shared" si="80"/>
      </c>
      <c r="BC59" s="3">
        <f t="shared" si="80"/>
      </c>
      <c r="BD59" s="3">
        <f t="shared" si="80"/>
      </c>
      <c r="BE59" s="3">
        <f t="shared" si="80"/>
      </c>
      <c r="BF59" s="3">
        <f t="shared" si="80"/>
      </c>
      <c r="BG59" s="3">
        <f t="shared" si="80"/>
      </c>
      <c r="BH59" s="3">
        <f t="shared" si="80"/>
      </c>
      <c r="BI59" s="3">
        <f t="shared" si="80"/>
      </c>
      <c r="BJ59" s="3">
        <f t="shared" si="80"/>
      </c>
      <c r="BK59" s="3">
        <f t="shared" si="81"/>
      </c>
      <c r="BL59" s="3">
        <f t="shared" si="81"/>
      </c>
      <c r="BM59" s="3">
        <f t="shared" si="81"/>
      </c>
      <c r="BN59" s="3">
        <f t="shared" si="81"/>
      </c>
      <c r="BO59" s="3">
        <f t="shared" si="81"/>
      </c>
      <c r="BP59" s="3">
        <f t="shared" si="81"/>
      </c>
      <c r="BQ59" s="3">
        <f t="shared" si="81"/>
      </c>
      <c r="BR59" s="3">
        <f t="shared" si="81"/>
      </c>
      <c r="BS59" s="3">
        <f t="shared" si="81"/>
      </c>
      <c r="BT59" s="3">
        <f t="shared" si="81"/>
      </c>
      <c r="BU59" s="3">
        <f t="shared" si="81"/>
      </c>
      <c r="BV59" s="3">
        <f t="shared" si="81"/>
      </c>
      <c r="BW59" s="3">
        <f t="shared" si="81"/>
      </c>
      <c r="BX59" s="3">
        <f t="shared" si="81"/>
      </c>
      <c r="BY59" s="3">
        <f t="shared" si="81"/>
      </c>
      <c r="BZ59" s="3">
        <f t="shared" si="81"/>
      </c>
      <c r="CA59" s="3">
        <f t="shared" si="82"/>
      </c>
      <c r="CB59" s="3">
        <f t="shared" si="82"/>
      </c>
      <c r="CC59" s="3">
        <f t="shared" si="82"/>
      </c>
      <c r="CD59" s="3">
        <f t="shared" si="82"/>
      </c>
      <c r="CE59" s="3">
        <f t="shared" si="82"/>
      </c>
      <c r="CF59" s="3">
        <f t="shared" si="82"/>
      </c>
      <c r="CG59" s="3">
        <f t="shared" si="82"/>
      </c>
      <c r="CH59" s="3">
        <f t="shared" si="82"/>
      </c>
      <c r="CI59" s="3">
        <f t="shared" si="82"/>
      </c>
      <c r="CJ59" s="3">
        <f t="shared" si="82"/>
      </c>
      <c r="CK59" s="3">
        <f t="shared" si="82"/>
      </c>
      <c r="CL59" s="3">
        <f t="shared" si="82"/>
      </c>
      <c r="CM59" s="3">
        <f t="shared" si="82"/>
      </c>
      <c r="CN59" s="3">
        <f t="shared" si="82"/>
      </c>
      <c r="CO59" s="3">
        <f t="shared" si="82"/>
      </c>
      <c r="CP59" s="3">
        <f t="shared" si="82"/>
      </c>
      <c r="CQ59" s="3">
        <f t="shared" si="83"/>
      </c>
      <c r="CR59" s="3">
        <f t="shared" si="83"/>
      </c>
      <c r="CS59" s="3">
        <f t="shared" si="83"/>
      </c>
      <c r="CT59" s="3">
        <f t="shared" si="83"/>
      </c>
      <c r="CU59" s="3">
        <f t="shared" si="83"/>
      </c>
      <c r="CV59" s="3">
        <f t="shared" si="83"/>
      </c>
      <c r="CW59" s="3">
        <f t="shared" si="83"/>
      </c>
      <c r="CX59" s="3">
        <f t="shared" si="83"/>
      </c>
      <c r="CY59" s="3">
        <f t="shared" si="83"/>
      </c>
      <c r="CZ59" s="3">
        <f t="shared" si="83"/>
      </c>
      <c r="DA59" s="3">
        <f t="shared" si="83"/>
      </c>
      <c r="DB59" s="3">
        <f t="shared" si="83"/>
      </c>
      <c r="DC59" s="3">
        <f t="shared" si="83"/>
      </c>
      <c r="DD59" s="3">
        <f t="shared" si="83"/>
      </c>
      <c r="DE59" s="3">
        <f t="shared" si="83"/>
      </c>
      <c r="DF59" s="3">
        <f t="shared" si="83"/>
      </c>
      <c r="DG59" s="3">
        <f t="shared" si="84"/>
      </c>
      <c r="DH59" s="3">
        <f t="shared" si="84"/>
      </c>
      <c r="DI59" s="3">
        <f t="shared" si="84"/>
      </c>
      <c r="DJ59" s="3">
        <f t="shared" si="84"/>
      </c>
      <c r="DK59" s="3">
        <f t="shared" si="84"/>
      </c>
      <c r="DL59" s="3">
        <f t="shared" si="84"/>
      </c>
      <c r="DM59" s="3">
        <f t="shared" si="84"/>
      </c>
      <c r="DN59" s="3">
        <f t="shared" si="84"/>
      </c>
      <c r="DO59" s="3">
        <f t="shared" si="84"/>
      </c>
      <c r="DP59" s="3">
        <f t="shared" si="84"/>
      </c>
      <c r="DQ59" s="3">
        <f t="shared" si="84"/>
      </c>
      <c r="DR59" s="3">
        <f t="shared" si="84"/>
      </c>
      <c r="DS59" s="3">
        <f t="shared" si="84"/>
      </c>
      <c r="DT59" s="3">
        <f t="shared" si="84"/>
      </c>
      <c r="DU59" s="3">
        <f t="shared" si="84"/>
      </c>
      <c r="DV59" s="3">
        <f t="shared" si="84"/>
      </c>
      <c r="DW59" s="3">
        <f t="shared" si="85"/>
      </c>
      <c r="DX59" s="3">
        <f t="shared" si="85"/>
      </c>
      <c r="DY59" s="3">
        <f t="shared" si="85"/>
      </c>
      <c r="DZ59" s="3">
        <f t="shared" si="85"/>
      </c>
      <c r="EA59" s="3">
        <f t="shared" si="85"/>
      </c>
      <c r="EB59" s="3">
        <f t="shared" si="85"/>
      </c>
      <c r="EC59" s="3">
        <f t="shared" si="85"/>
      </c>
      <c r="ED59" s="3">
        <f t="shared" si="85"/>
      </c>
      <c r="EE59" s="3">
        <f t="shared" si="85"/>
      </c>
      <c r="EF59" s="3">
        <f t="shared" si="85"/>
      </c>
      <c r="EG59" s="3">
        <f t="shared" si="85"/>
      </c>
      <c r="EH59" s="3">
        <f t="shared" si="85"/>
      </c>
      <c r="EI59" s="3">
        <f t="shared" si="85"/>
      </c>
      <c r="EJ59" s="3">
        <f t="shared" si="85"/>
      </c>
      <c r="EK59" s="3">
        <f t="shared" si="85"/>
      </c>
      <c r="EL59" s="3">
        <f t="shared" si="85"/>
      </c>
      <c r="EM59" s="3">
        <f t="shared" si="86"/>
      </c>
      <c r="EN59" s="3">
        <f t="shared" si="86"/>
      </c>
      <c r="EO59" s="3">
        <f t="shared" si="86"/>
      </c>
      <c r="EP59" s="3">
        <f t="shared" si="86"/>
      </c>
      <c r="EQ59" s="3">
        <f t="shared" si="86"/>
      </c>
      <c r="ER59" s="3">
        <f t="shared" si="86"/>
      </c>
      <c r="ES59" s="3">
        <f t="shared" si="86"/>
      </c>
      <c r="ET59" s="3">
        <f t="shared" si="86"/>
      </c>
      <c r="EU59" s="3">
        <f t="shared" si="86"/>
      </c>
      <c r="EV59" s="3">
        <f t="shared" si="86"/>
      </c>
      <c r="EW59" s="3">
        <f t="shared" si="86"/>
      </c>
      <c r="EX59" s="3">
        <f t="shared" si="86"/>
      </c>
      <c r="EY59" s="3">
        <f t="shared" si="86"/>
      </c>
      <c r="EZ59" s="3">
        <f t="shared" si="86"/>
      </c>
      <c r="FA59" s="3">
        <f t="shared" si="86"/>
      </c>
      <c r="FB59" s="3">
        <f t="shared" si="86"/>
      </c>
      <c r="FC59" s="3">
        <f t="shared" si="87"/>
      </c>
      <c r="FD59" s="3">
        <f t="shared" si="87"/>
      </c>
      <c r="FE59" s="3">
        <f t="shared" si="87"/>
      </c>
      <c r="FF59" s="3">
        <f t="shared" si="87"/>
      </c>
      <c r="FG59" s="3">
        <f t="shared" si="87"/>
      </c>
      <c r="FH59" s="3">
        <f t="shared" si="87"/>
      </c>
      <c r="FI59" s="3">
        <f t="shared" si="87"/>
      </c>
      <c r="FJ59" s="3">
        <f t="shared" si="87"/>
      </c>
      <c r="FK59" s="3">
        <f t="shared" si="87"/>
      </c>
      <c r="FL59" s="3">
        <f t="shared" si="87"/>
      </c>
      <c r="FM59" s="3">
        <f t="shared" si="87"/>
      </c>
      <c r="FN59" s="3">
        <f t="shared" si="87"/>
      </c>
      <c r="FO59" s="3">
        <f t="shared" si="87"/>
      </c>
      <c r="FP59" s="53"/>
    </row>
    <row r="60" spans="1:172" ht="13.5" customHeight="1">
      <c r="A60" s="36" t="s">
        <v>58</v>
      </c>
      <c r="B60" s="15" t="s">
        <v>113</v>
      </c>
      <c r="C60" s="15"/>
      <c r="D60" s="17"/>
      <c r="E60" s="17"/>
      <c r="F60" s="9">
        <f t="shared" si="60"/>
      </c>
      <c r="G60" s="20"/>
      <c r="H60" s="20"/>
      <c r="I60" s="2">
        <f t="shared" si="61"/>
      </c>
      <c r="J60" s="2">
        <f t="shared" si="46"/>
      </c>
      <c r="K60" s="2">
        <f t="shared" si="32"/>
      </c>
      <c r="L60" s="17"/>
      <c r="M60" s="17"/>
      <c r="N60" s="50"/>
      <c r="O60" s="57">
        <f t="shared" si="78"/>
      </c>
      <c r="P60" s="58">
        <f t="shared" si="78"/>
      </c>
      <c r="Q60" s="58">
        <f t="shared" si="78"/>
      </c>
      <c r="R60" s="58">
        <f t="shared" si="78"/>
      </c>
      <c r="S60" s="58">
        <f t="shared" si="78"/>
      </c>
      <c r="T60" s="58">
        <f t="shared" si="78"/>
      </c>
      <c r="U60" s="58">
        <f t="shared" si="78"/>
      </c>
      <c r="V60" s="58">
        <f t="shared" si="78"/>
      </c>
      <c r="W60" s="58">
        <f t="shared" si="78"/>
      </c>
      <c r="X60" s="58">
        <f t="shared" si="78"/>
      </c>
      <c r="Y60" s="58">
        <f t="shared" si="78"/>
      </c>
      <c r="Z60" s="58">
        <f t="shared" si="78"/>
      </c>
      <c r="AA60" s="58">
        <f t="shared" si="78"/>
      </c>
      <c r="AB60" s="58">
        <f t="shared" si="78"/>
      </c>
      <c r="AC60" s="58">
        <f t="shared" si="78"/>
      </c>
      <c r="AD60" s="58">
        <f t="shared" si="78"/>
      </c>
      <c r="AE60" s="58">
        <f t="shared" si="79"/>
      </c>
      <c r="AF60" s="58">
        <f t="shared" si="79"/>
      </c>
      <c r="AG60" s="58">
        <f t="shared" si="79"/>
      </c>
      <c r="AH60" s="58">
        <f t="shared" si="79"/>
      </c>
      <c r="AI60" s="58">
        <f t="shared" si="79"/>
      </c>
      <c r="AJ60" s="58">
        <f t="shared" si="79"/>
      </c>
      <c r="AK60" s="58">
        <f t="shared" si="79"/>
      </c>
      <c r="AL60" s="58">
        <f t="shared" si="79"/>
      </c>
      <c r="AM60" s="58">
        <f t="shared" si="79"/>
      </c>
      <c r="AN60" s="58">
        <f t="shared" si="79"/>
      </c>
      <c r="AO60" s="58">
        <f t="shared" si="79"/>
      </c>
      <c r="AP60" s="58">
        <f t="shared" si="79"/>
      </c>
      <c r="AQ60" s="58">
        <f t="shared" si="79"/>
      </c>
      <c r="AR60" s="58">
        <f t="shared" si="79"/>
      </c>
      <c r="AS60" s="58">
        <f t="shared" si="79"/>
      </c>
      <c r="AT60" s="58">
        <f t="shared" si="79"/>
      </c>
      <c r="AU60" s="58">
        <f t="shared" si="80"/>
      </c>
      <c r="AV60" s="58">
        <f t="shared" si="80"/>
      </c>
      <c r="AW60" s="58">
        <f t="shared" si="80"/>
      </c>
      <c r="AX60" s="58">
        <f t="shared" si="80"/>
      </c>
      <c r="AY60" s="58">
        <f t="shared" si="80"/>
      </c>
      <c r="AZ60" s="58">
        <f t="shared" si="80"/>
      </c>
      <c r="BA60" s="58">
        <f t="shared" si="80"/>
      </c>
      <c r="BB60" s="58">
        <f t="shared" si="80"/>
      </c>
      <c r="BC60" s="58">
        <f t="shared" si="80"/>
      </c>
      <c r="BD60" s="58">
        <f t="shared" si="80"/>
      </c>
      <c r="BE60" s="58">
        <f t="shared" si="80"/>
      </c>
      <c r="BF60" s="58">
        <f t="shared" si="80"/>
      </c>
      <c r="BG60" s="58">
        <f t="shared" si="80"/>
      </c>
      <c r="BH60" s="58">
        <f t="shared" si="80"/>
      </c>
      <c r="BI60" s="58">
        <f t="shared" si="80"/>
      </c>
      <c r="BJ60" s="58">
        <f t="shared" si="80"/>
      </c>
      <c r="BK60" s="58">
        <f t="shared" si="81"/>
      </c>
      <c r="BL60" s="58">
        <f t="shared" si="81"/>
      </c>
      <c r="BM60" s="58">
        <f t="shared" si="81"/>
      </c>
      <c r="BN60" s="58">
        <f t="shared" si="81"/>
      </c>
      <c r="BO60" s="58">
        <f t="shared" si="81"/>
      </c>
      <c r="BP60" s="58">
        <f t="shared" si="81"/>
      </c>
      <c r="BQ60" s="58">
        <f t="shared" si="81"/>
      </c>
      <c r="BR60" s="58">
        <f t="shared" si="81"/>
      </c>
      <c r="BS60" s="58">
        <f t="shared" si="81"/>
      </c>
      <c r="BT60" s="58">
        <f t="shared" si="81"/>
      </c>
      <c r="BU60" s="58">
        <f t="shared" si="81"/>
      </c>
      <c r="BV60" s="58">
        <f t="shared" si="81"/>
      </c>
      <c r="BW60" s="58">
        <f t="shared" si="81"/>
      </c>
      <c r="BX60" s="58">
        <f t="shared" si="81"/>
      </c>
      <c r="BY60" s="58">
        <f t="shared" si="81"/>
      </c>
      <c r="BZ60" s="58">
        <f t="shared" si="81"/>
      </c>
      <c r="CA60" s="58">
        <f t="shared" si="82"/>
      </c>
      <c r="CB60" s="58">
        <f t="shared" si="82"/>
      </c>
      <c r="CC60" s="58">
        <f t="shared" si="82"/>
      </c>
      <c r="CD60" s="58">
        <f t="shared" si="82"/>
      </c>
      <c r="CE60" s="58">
        <f t="shared" si="82"/>
      </c>
      <c r="CF60" s="58">
        <f t="shared" si="82"/>
      </c>
      <c r="CG60" s="58">
        <f t="shared" si="82"/>
      </c>
      <c r="CH60" s="58">
        <f t="shared" si="82"/>
      </c>
      <c r="CI60" s="58">
        <f t="shared" si="82"/>
      </c>
      <c r="CJ60" s="58">
        <f t="shared" si="82"/>
      </c>
      <c r="CK60" s="58">
        <f t="shared" si="82"/>
      </c>
      <c r="CL60" s="58">
        <f t="shared" si="82"/>
      </c>
      <c r="CM60" s="58">
        <f t="shared" si="82"/>
      </c>
      <c r="CN60" s="58">
        <f t="shared" si="82"/>
      </c>
      <c r="CO60" s="58">
        <f t="shared" si="82"/>
      </c>
      <c r="CP60" s="58">
        <f t="shared" si="82"/>
      </c>
      <c r="CQ60" s="58">
        <f t="shared" si="83"/>
      </c>
      <c r="CR60" s="58">
        <f t="shared" si="83"/>
      </c>
      <c r="CS60" s="58">
        <f t="shared" si="83"/>
      </c>
      <c r="CT60" s="58">
        <f t="shared" si="83"/>
      </c>
      <c r="CU60" s="58">
        <f t="shared" si="83"/>
      </c>
      <c r="CV60" s="58">
        <f t="shared" si="83"/>
      </c>
      <c r="CW60" s="58">
        <f t="shared" si="83"/>
      </c>
      <c r="CX60" s="58">
        <f t="shared" si="83"/>
      </c>
      <c r="CY60" s="58">
        <f t="shared" si="83"/>
      </c>
      <c r="CZ60" s="58">
        <f t="shared" si="83"/>
      </c>
      <c r="DA60" s="58">
        <f t="shared" si="83"/>
      </c>
      <c r="DB60" s="58">
        <f t="shared" si="83"/>
      </c>
      <c r="DC60" s="58">
        <f t="shared" si="83"/>
      </c>
      <c r="DD60" s="58">
        <f t="shared" si="83"/>
      </c>
      <c r="DE60" s="58">
        <f t="shared" si="83"/>
      </c>
      <c r="DF60" s="58">
        <f t="shared" si="83"/>
      </c>
      <c r="DG60" s="58">
        <f t="shared" si="84"/>
      </c>
      <c r="DH60" s="58">
        <f t="shared" si="84"/>
      </c>
      <c r="DI60" s="58">
        <f t="shared" si="84"/>
      </c>
      <c r="DJ60" s="58">
        <f t="shared" si="84"/>
      </c>
      <c r="DK60" s="58">
        <f t="shared" si="84"/>
      </c>
      <c r="DL60" s="58">
        <f t="shared" si="84"/>
      </c>
      <c r="DM60" s="58">
        <f t="shared" si="84"/>
      </c>
      <c r="DN60" s="58">
        <f t="shared" si="84"/>
      </c>
      <c r="DO60" s="58">
        <f t="shared" si="84"/>
      </c>
      <c r="DP60" s="58">
        <f t="shared" si="84"/>
      </c>
      <c r="DQ60" s="58">
        <f t="shared" si="84"/>
      </c>
      <c r="DR60" s="58">
        <f t="shared" si="84"/>
      </c>
      <c r="DS60" s="58">
        <f t="shared" si="84"/>
      </c>
      <c r="DT60" s="58">
        <f t="shared" si="84"/>
      </c>
      <c r="DU60" s="58">
        <f t="shared" si="84"/>
      </c>
      <c r="DV60" s="58">
        <f t="shared" si="84"/>
      </c>
      <c r="DW60" s="58">
        <f t="shared" si="85"/>
      </c>
      <c r="DX60" s="58">
        <f t="shared" si="85"/>
      </c>
      <c r="DY60" s="58">
        <f t="shared" si="85"/>
      </c>
      <c r="DZ60" s="58">
        <f t="shared" si="85"/>
      </c>
      <c r="EA60" s="58">
        <f t="shared" si="85"/>
      </c>
      <c r="EB60" s="58">
        <f t="shared" si="85"/>
      </c>
      <c r="EC60" s="58">
        <f t="shared" si="85"/>
      </c>
      <c r="ED60" s="58">
        <f t="shared" si="85"/>
      </c>
      <c r="EE60" s="58">
        <f t="shared" si="85"/>
      </c>
      <c r="EF60" s="58">
        <f t="shared" si="85"/>
      </c>
      <c r="EG60" s="58">
        <f t="shared" si="85"/>
      </c>
      <c r="EH60" s="58">
        <f t="shared" si="85"/>
      </c>
      <c r="EI60" s="58">
        <f t="shared" si="85"/>
      </c>
      <c r="EJ60" s="58">
        <f t="shared" si="85"/>
      </c>
      <c r="EK60" s="58">
        <f t="shared" si="85"/>
      </c>
      <c r="EL60" s="58">
        <f t="shared" si="85"/>
      </c>
      <c r="EM60" s="58">
        <f t="shared" si="86"/>
      </c>
      <c r="EN60" s="58">
        <f t="shared" si="86"/>
      </c>
      <c r="EO60" s="58">
        <f t="shared" si="86"/>
      </c>
      <c r="EP60" s="58">
        <f t="shared" si="86"/>
      </c>
      <c r="EQ60" s="58">
        <f t="shared" si="86"/>
      </c>
      <c r="ER60" s="58">
        <f t="shared" si="86"/>
      </c>
      <c r="ES60" s="58">
        <f t="shared" si="86"/>
      </c>
      <c r="ET60" s="58">
        <f t="shared" si="86"/>
      </c>
      <c r="EU60" s="58">
        <f t="shared" si="86"/>
      </c>
      <c r="EV60" s="58">
        <f t="shared" si="86"/>
      </c>
      <c r="EW60" s="58">
        <f t="shared" si="86"/>
      </c>
      <c r="EX60" s="58">
        <f t="shared" si="86"/>
      </c>
      <c r="EY60" s="58">
        <f t="shared" si="86"/>
      </c>
      <c r="EZ60" s="58">
        <f t="shared" si="86"/>
      </c>
      <c r="FA60" s="58">
        <f t="shared" si="86"/>
      </c>
      <c r="FB60" s="58">
        <f t="shared" si="86"/>
      </c>
      <c r="FC60" s="58">
        <f t="shared" si="87"/>
      </c>
      <c r="FD60" s="58">
        <f t="shared" si="87"/>
      </c>
      <c r="FE60" s="58">
        <f t="shared" si="87"/>
      </c>
      <c r="FF60" s="58">
        <f t="shared" si="87"/>
      </c>
      <c r="FG60" s="58">
        <f t="shared" si="87"/>
      </c>
      <c r="FH60" s="58">
        <f t="shared" si="87"/>
      </c>
      <c r="FI60" s="58">
        <f t="shared" si="87"/>
      </c>
      <c r="FJ60" s="58">
        <f t="shared" si="87"/>
      </c>
      <c r="FK60" s="58">
        <f t="shared" si="87"/>
      </c>
      <c r="FL60" s="58">
        <f t="shared" si="87"/>
      </c>
      <c r="FM60" s="58">
        <f t="shared" si="87"/>
      </c>
      <c r="FN60" s="58">
        <f t="shared" si="87"/>
      </c>
      <c r="FO60" s="58">
        <f t="shared" si="87"/>
      </c>
      <c r="FP60" s="59"/>
    </row>
    <row r="61" spans="4:5" ht="11.25">
      <c r="D61" s="10"/>
      <c r="E61" s="10"/>
    </row>
    <row r="62" spans="4:5" ht="11.25">
      <c r="D62" s="10"/>
      <c r="E62" s="10"/>
    </row>
    <row r="63" spans="4:5" ht="11.25">
      <c r="D63" s="10"/>
      <c r="E63" s="10"/>
    </row>
    <row r="64" spans="4:5" ht="11.25">
      <c r="D64" s="10"/>
      <c r="E64" s="10"/>
    </row>
    <row r="65" spans="4:5" ht="11.25">
      <c r="D65" s="10"/>
      <c r="E65" s="10"/>
    </row>
    <row r="66" spans="4:5" ht="11.25">
      <c r="D66" s="10"/>
      <c r="E66" s="10"/>
    </row>
    <row r="67" spans="4:5" ht="11.25">
      <c r="D67" s="10"/>
      <c r="E67" s="10"/>
    </row>
    <row r="68" spans="4:5" ht="11.25">
      <c r="D68" s="10"/>
      <c r="E68" s="10"/>
    </row>
    <row r="69" spans="4:5" ht="11.25">
      <c r="D69" s="10"/>
      <c r="E69" s="10"/>
    </row>
    <row r="70" spans="4:5" ht="11.25">
      <c r="D70" s="10"/>
      <c r="E70" s="10"/>
    </row>
    <row r="71" spans="4:5" ht="11.25">
      <c r="D71" s="10"/>
      <c r="E71" s="10"/>
    </row>
    <row r="72" spans="4:5" ht="11.25">
      <c r="D72" s="10"/>
      <c r="E72" s="10"/>
    </row>
    <row r="73" spans="4:5" ht="11.25">
      <c r="D73" s="10"/>
      <c r="E73" s="10"/>
    </row>
    <row r="74" spans="4:5" ht="11.25">
      <c r="D74" s="10"/>
      <c r="E74" s="10"/>
    </row>
    <row r="75" spans="4:5" ht="11.25">
      <c r="D75" s="10"/>
      <c r="E75" s="10"/>
    </row>
    <row r="76" spans="4:5" ht="11.25">
      <c r="D76" s="10"/>
      <c r="E76" s="10"/>
    </row>
    <row r="77" spans="4:5" ht="11.25">
      <c r="D77" s="10"/>
      <c r="E77" s="10"/>
    </row>
    <row r="78" spans="4:5" ht="11.25">
      <c r="D78" s="10"/>
      <c r="E78" s="10"/>
    </row>
    <row r="79" spans="4:5" ht="11.25">
      <c r="D79" s="10"/>
      <c r="E79" s="10"/>
    </row>
    <row r="80" spans="4:5" ht="11.25">
      <c r="D80" s="10"/>
      <c r="E80" s="10"/>
    </row>
    <row r="81" spans="4:5" ht="11.25">
      <c r="D81" s="10"/>
      <c r="E81" s="10"/>
    </row>
    <row r="82" spans="4:5" ht="11.25">
      <c r="D82" s="10"/>
      <c r="E82" s="10"/>
    </row>
    <row r="83" spans="4:5" ht="11.25">
      <c r="D83" s="10"/>
      <c r="E83" s="10"/>
    </row>
    <row r="84" spans="4:5" ht="11.25">
      <c r="D84" s="10"/>
      <c r="E84" s="10"/>
    </row>
    <row r="85" spans="4:5" ht="11.25">
      <c r="D85" s="10"/>
      <c r="E85" s="10"/>
    </row>
    <row r="86" spans="4:5" ht="11.25">
      <c r="D86" s="10"/>
      <c r="E86" s="10"/>
    </row>
    <row r="87" spans="4:5" ht="11.25">
      <c r="D87" s="10"/>
      <c r="E87" s="10"/>
    </row>
    <row r="88" spans="4:5" ht="11.25">
      <c r="D88" s="10"/>
      <c r="E88" s="10"/>
    </row>
    <row r="89" spans="4:5" ht="11.25">
      <c r="D89" s="10"/>
      <c r="E89" s="10"/>
    </row>
    <row r="90" spans="4:5" ht="11.25">
      <c r="D90" s="10"/>
      <c r="E90" s="10"/>
    </row>
    <row r="91" spans="4:5" ht="11.25">
      <c r="D91" s="10"/>
      <c r="E91" s="10"/>
    </row>
    <row r="92" spans="4:5" ht="11.25">
      <c r="D92" s="10"/>
      <c r="E92" s="10"/>
    </row>
    <row r="93" spans="4:5" ht="11.25">
      <c r="D93" s="10"/>
      <c r="E93" s="10"/>
    </row>
    <row r="94" spans="4:5" ht="11.25">
      <c r="D94" s="10"/>
      <c r="E94" s="10"/>
    </row>
    <row r="95" spans="4:5" ht="11.25">
      <c r="D95" s="10"/>
      <c r="E95" s="10"/>
    </row>
    <row r="96" spans="4:5" ht="11.25">
      <c r="D96" s="10"/>
      <c r="E96" s="10"/>
    </row>
    <row r="97" spans="4:5" ht="11.25">
      <c r="D97" s="10"/>
      <c r="E97" s="10"/>
    </row>
    <row r="98" spans="4:5" ht="11.25">
      <c r="D98" s="10"/>
      <c r="E98" s="10"/>
    </row>
    <row r="99" spans="4:5" ht="11.25">
      <c r="D99" s="10"/>
      <c r="E99" s="10"/>
    </row>
    <row r="100" spans="4:5" ht="11.25">
      <c r="D100" s="10"/>
      <c r="E100" s="10"/>
    </row>
    <row r="101" spans="4:5" ht="11.25">
      <c r="D101" s="10"/>
      <c r="E101" s="10"/>
    </row>
    <row r="102" spans="4:5" ht="11.25">
      <c r="D102" s="10"/>
      <c r="E102" s="10"/>
    </row>
    <row r="103" spans="4:5" ht="11.25">
      <c r="D103" s="10"/>
      <c r="E103" s="10"/>
    </row>
    <row r="104" spans="4:5" ht="11.25">
      <c r="D104" s="10"/>
      <c r="E104" s="10"/>
    </row>
    <row r="105" spans="4:5" ht="11.25">
      <c r="D105" s="10"/>
      <c r="E105" s="10"/>
    </row>
    <row r="106" spans="4:5" ht="11.25">
      <c r="D106" s="10"/>
      <c r="E106" s="10"/>
    </row>
    <row r="107" spans="4:5" ht="11.25">
      <c r="D107" s="10"/>
      <c r="E107" s="10"/>
    </row>
    <row r="108" spans="4:5" ht="11.25">
      <c r="D108" s="10"/>
      <c r="E108" s="10"/>
    </row>
    <row r="109" spans="4:5" ht="11.25">
      <c r="D109" s="10"/>
      <c r="E109" s="10"/>
    </row>
    <row r="110" spans="4:5" ht="11.25">
      <c r="D110" s="10"/>
      <c r="E110" s="10"/>
    </row>
    <row r="111" spans="4:5" ht="11.25">
      <c r="D111" s="10"/>
      <c r="E111" s="10"/>
    </row>
    <row r="112" spans="4:5" ht="11.25">
      <c r="D112" s="10"/>
      <c r="E112" s="10"/>
    </row>
    <row r="113" spans="4:5" ht="11.25">
      <c r="D113" s="10"/>
      <c r="E113" s="10"/>
    </row>
    <row r="114" spans="4:5" ht="11.25">
      <c r="D114" s="10"/>
      <c r="E114" s="10"/>
    </row>
    <row r="115" spans="4:5" ht="11.25">
      <c r="D115" s="10"/>
      <c r="E115" s="10"/>
    </row>
    <row r="116" spans="4:5" ht="11.25">
      <c r="D116" s="10"/>
      <c r="E116" s="10"/>
    </row>
    <row r="117" spans="4:5" ht="11.25">
      <c r="D117" s="10"/>
      <c r="E117" s="10"/>
    </row>
    <row r="118" spans="4:5" ht="11.25">
      <c r="D118" s="10"/>
      <c r="E118" s="10"/>
    </row>
    <row r="119" spans="4:5" ht="11.25">
      <c r="D119" s="10"/>
      <c r="E119" s="10"/>
    </row>
    <row r="120" spans="4:5" ht="11.25">
      <c r="D120" s="10"/>
      <c r="E120" s="10"/>
    </row>
    <row r="121" spans="4:5" ht="11.25">
      <c r="D121" s="10"/>
      <c r="E121" s="10"/>
    </row>
    <row r="122" spans="4:5" ht="11.25">
      <c r="D122" s="10"/>
      <c r="E122" s="10"/>
    </row>
    <row r="123" spans="4:5" ht="11.25">
      <c r="D123" s="10"/>
      <c r="E123" s="10"/>
    </row>
    <row r="124" spans="4:5" ht="11.25">
      <c r="D124" s="10"/>
      <c r="E124" s="10"/>
    </row>
    <row r="125" spans="4:5" ht="11.25">
      <c r="D125" s="10"/>
      <c r="E125" s="10"/>
    </row>
    <row r="126" spans="4:5" ht="11.25">
      <c r="D126" s="10"/>
      <c r="E126" s="10"/>
    </row>
    <row r="127" spans="4:5" ht="11.25">
      <c r="D127" s="10"/>
      <c r="E127" s="10"/>
    </row>
    <row r="128" spans="4:5" ht="11.25">
      <c r="D128" s="10"/>
      <c r="E128" s="10"/>
    </row>
    <row r="129" spans="4:5" ht="11.25">
      <c r="D129" s="10"/>
      <c r="E129" s="10"/>
    </row>
    <row r="130" spans="4:5" ht="11.25">
      <c r="D130" s="10"/>
      <c r="E130" s="10"/>
    </row>
    <row r="131" spans="4:5" ht="11.25">
      <c r="D131" s="10"/>
      <c r="E131" s="10"/>
    </row>
    <row r="132" spans="4:5" ht="11.25">
      <c r="D132" s="10"/>
      <c r="E132" s="10"/>
    </row>
    <row r="133" spans="4:5" ht="11.25">
      <c r="D133" s="10"/>
      <c r="E133" s="10"/>
    </row>
    <row r="134" spans="4:5" ht="11.25">
      <c r="D134" s="10"/>
      <c r="E134" s="10"/>
    </row>
    <row r="135" spans="4:5" ht="11.25">
      <c r="D135" s="10"/>
      <c r="E135" s="10"/>
    </row>
    <row r="136" spans="4:5" ht="11.25">
      <c r="D136" s="10"/>
      <c r="E136" s="10"/>
    </row>
    <row r="137" spans="4:5" ht="11.25">
      <c r="D137" s="10"/>
      <c r="E137" s="10"/>
    </row>
    <row r="138" spans="4:5" ht="11.25">
      <c r="D138" s="10"/>
      <c r="E138" s="10"/>
    </row>
    <row r="139" spans="4:5" ht="11.25">
      <c r="D139" s="10"/>
      <c r="E139" s="10"/>
    </row>
    <row r="140" spans="4:5" ht="11.25">
      <c r="D140" s="10"/>
      <c r="E140" s="10"/>
    </row>
    <row r="141" spans="4:5" ht="11.25">
      <c r="D141" s="10"/>
      <c r="E141" s="10"/>
    </row>
    <row r="142" spans="4:5" ht="11.25">
      <c r="D142" s="10"/>
      <c r="E142" s="10"/>
    </row>
    <row r="143" spans="4:5" ht="11.25">
      <c r="D143" s="10"/>
      <c r="E143" s="10"/>
    </row>
    <row r="144" spans="4:5" ht="11.25">
      <c r="D144" s="10"/>
      <c r="E144" s="10"/>
    </row>
    <row r="145" spans="4:5" ht="11.25">
      <c r="D145" s="10"/>
      <c r="E145" s="10"/>
    </row>
    <row r="146" spans="4:5" ht="11.25">
      <c r="D146" s="10"/>
      <c r="E146" s="10"/>
    </row>
    <row r="147" spans="4:5" ht="11.25">
      <c r="D147" s="10"/>
      <c r="E147" s="10"/>
    </row>
    <row r="148" spans="4:5" ht="11.25">
      <c r="D148" s="10"/>
      <c r="E148" s="10"/>
    </row>
    <row r="149" spans="4:5" ht="11.25">
      <c r="D149" s="10"/>
      <c r="E149" s="10"/>
    </row>
    <row r="150" spans="4:5" ht="11.25">
      <c r="D150" s="10"/>
      <c r="E150" s="10"/>
    </row>
    <row r="151" spans="4:5" ht="11.25">
      <c r="D151" s="10"/>
      <c r="E151" s="10"/>
    </row>
    <row r="152" spans="4:5" ht="11.25">
      <c r="D152" s="10"/>
      <c r="E152" s="10"/>
    </row>
    <row r="153" spans="4:5" ht="11.25">
      <c r="D153" s="10"/>
      <c r="E153" s="10"/>
    </row>
    <row r="154" spans="4:5" ht="11.25">
      <c r="D154" s="10"/>
      <c r="E154" s="10"/>
    </row>
    <row r="155" spans="4:5" ht="11.25">
      <c r="D155" s="10"/>
      <c r="E155" s="10"/>
    </row>
    <row r="156" spans="4:5" ht="11.25">
      <c r="D156" s="10"/>
      <c r="E156" s="10"/>
    </row>
    <row r="157" spans="4:5" ht="11.25">
      <c r="D157" s="10"/>
      <c r="E157" s="10"/>
    </row>
    <row r="158" spans="4:5" ht="11.25">
      <c r="D158" s="10"/>
      <c r="E158" s="10"/>
    </row>
    <row r="159" spans="4:5" ht="11.25">
      <c r="D159" s="10"/>
      <c r="E159" s="10"/>
    </row>
    <row r="160" spans="4:5" ht="11.25">
      <c r="D160" s="10"/>
      <c r="E160" s="10"/>
    </row>
    <row r="161" spans="4:5" ht="11.25">
      <c r="D161" s="10"/>
      <c r="E161" s="10"/>
    </row>
    <row r="162" spans="4:5" ht="11.25">
      <c r="D162" s="10"/>
      <c r="E162" s="10"/>
    </row>
    <row r="163" spans="4:5" ht="11.25">
      <c r="D163" s="10"/>
      <c r="E163" s="10"/>
    </row>
    <row r="164" spans="4:5" ht="11.25">
      <c r="D164" s="10"/>
      <c r="E164" s="10"/>
    </row>
    <row r="165" spans="4:5" ht="11.25">
      <c r="D165" s="10"/>
      <c r="E165" s="10"/>
    </row>
    <row r="166" spans="4:5" ht="11.25">
      <c r="D166" s="10"/>
      <c r="E166" s="10"/>
    </row>
    <row r="167" spans="4:5" ht="11.25">
      <c r="D167" s="10"/>
      <c r="E167" s="10"/>
    </row>
    <row r="168" spans="4:5" ht="11.25">
      <c r="D168" s="10"/>
      <c r="E168" s="10"/>
    </row>
    <row r="169" spans="4:5" ht="11.25">
      <c r="D169" s="10"/>
      <c r="E169" s="10"/>
    </row>
    <row r="170" spans="4:5" ht="11.25">
      <c r="D170" s="10"/>
      <c r="E170" s="10"/>
    </row>
    <row r="171" spans="4:5" ht="11.25">
      <c r="D171" s="10"/>
      <c r="E171" s="10"/>
    </row>
    <row r="172" spans="4:5" ht="11.25">
      <c r="D172" s="10"/>
      <c r="E172" s="10"/>
    </row>
    <row r="173" spans="4:5" ht="11.25">
      <c r="D173" s="10"/>
      <c r="E173" s="10"/>
    </row>
    <row r="174" spans="4:5" ht="11.25">
      <c r="D174" s="10"/>
      <c r="E174" s="10"/>
    </row>
    <row r="175" spans="4:5" ht="11.25">
      <c r="D175" s="10"/>
      <c r="E175" s="10"/>
    </row>
    <row r="176" spans="4:5" ht="11.25">
      <c r="D176" s="10"/>
      <c r="E176" s="10"/>
    </row>
    <row r="177" spans="4:5" ht="11.25">
      <c r="D177" s="10"/>
      <c r="E177" s="10"/>
    </row>
    <row r="178" spans="4:5" ht="11.25">
      <c r="D178" s="10"/>
      <c r="E178" s="10"/>
    </row>
    <row r="179" spans="4:5" ht="11.25">
      <c r="D179" s="10"/>
      <c r="E179" s="10"/>
    </row>
    <row r="180" spans="4:5" ht="11.25">
      <c r="D180" s="10"/>
      <c r="E180" s="10"/>
    </row>
    <row r="181" spans="4:5" ht="11.25">
      <c r="D181" s="10"/>
      <c r="E181" s="10"/>
    </row>
    <row r="182" spans="4:5" ht="11.25">
      <c r="D182" s="10"/>
      <c r="E182" s="10"/>
    </row>
    <row r="183" spans="4:5" ht="11.25">
      <c r="D183" s="10"/>
      <c r="E183" s="10"/>
    </row>
    <row r="184" spans="4:5" ht="11.25">
      <c r="D184" s="10"/>
      <c r="E184" s="10"/>
    </row>
    <row r="185" spans="4:5" ht="11.25">
      <c r="D185" s="10"/>
      <c r="E185" s="10"/>
    </row>
    <row r="186" spans="4:5" ht="11.25">
      <c r="D186" s="10"/>
      <c r="E186" s="10"/>
    </row>
    <row r="187" spans="4:5" ht="11.25">
      <c r="D187" s="10"/>
      <c r="E187" s="10"/>
    </row>
    <row r="188" spans="4:5" ht="11.25">
      <c r="D188" s="10"/>
      <c r="E188" s="10"/>
    </row>
    <row r="189" spans="4:5" ht="11.25">
      <c r="D189" s="10"/>
      <c r="E189" s="10"/>
    </row>
    <row r="190" spans="4:5" ht="11.25">
      <c r="D190" s="10"/>
      <c r="E190" s="10"/>
    </row>
    <row r="191" spans="4:5" ht="11.25">
      <c r="D191" s="10"/>
      <c r="E191" s="10"/>
    </row>
    <row r="192" spans="4:5" ht="11.25">
      <c r="D192" s="10"/>
      <c r="E192" s="10"/>
    </row>
    <row r="193" spans="4:5" ht="11.25">
      <c r="D193" s="10"/>
      <c r="E193" s="10"/>
    </row>
    <row r="194" spans="4:5" ht="11.25">
      <c r="D194" s="10"/>
      <c r="E194" s="10"/>
    </row>
    <row r="195" spans="4:5" ht="11.25">
      <c r="D195" s="10"/>
      <c r="E195" s="10"/>
    </row>
    <row r="196" spans="4:5" ht="11.25">
      <c r="D196" s="10"/>
      <c r="E196" s="10"/>
    </row>
    <row r="197" spans="4:5" ht="11.25">
      <c r="D197" s="10"/>
      <c r="E197" s="10"/>
    </row>
    <row r="198" spans="4:5" ht="11.25">
      <c r="D198" s="10"/>
      <c r="E198" s="10"/>
    </row>
    <row r="199" spans="4:5" ht="11.25">
      <c r="D199" s="10"/>
      <c r="E199" s="10"/>
    </row>
    <row r="200" spans="4:5" ht="11.25">
      <c r="D200" s="10"/>
      <c r="E200" s="10"/>
    </row>
    <row r="201" spans="4:5" ht="11.25">
      <c r="D201" s="10"/>
      <c r="E201" s="10"/>
    </row>
    <row r="202" spans="4:5" ht="11.25">
      <c r="D202" s="10"/>
      <c r="E202" s="10"/>
    </row>
    <row r="203" spans="4:5" ht="11.25">
      <c r="D203" s="10"/>
      <c r="E203" s="10"/>
    </row>
    <row r="204" spans="4:5" ht="11.25">
      <c r="D204" s="10"/>
      <c r="E204" s="10"/>
    </row>
    <row r="205" spans="4:5" ht="11.25">
      <c r="D205" s="10"/>
      <c r="E205" s="10"/>
    </row>
    <row r="206" spans="4:5" ht="11.25">
      <c r="D206" s="10"/>
      <c r="E206" s="10"/>
    </row>
    <row r="207" spans="4:5" ht="11.25">
      <c r="D207" s="10"/>
      <c r="E207" s="10"/>
    </row>
    <row r="208" spans="4:5" ht="11.25">
      <c r="D208" s="10"/>
      <c r="E208" s="10"/>
    </row>
    <row r="209" spans="4:5" ht="11.25">
      <c r="D209" s="10"/>
      <c r="E209" s="10"/>
    </row>
    <row r="210" spans="4:5" ht="11.25">
      <c r="D210" s="10"/>
      <c r="E210" s="10"/>
    </row>
    <row r="211" spans="4:5" ht="11.25">
      <c r="D211" s="10"/>
      <c r="E211" s="10"/>
    </row>
    <row r="212" spans="4:5" ht="11.25">
      <c r="D212" s="10"/>
      <c r="E212" s="10"/>
    </row>
    <row r="213" spans="4:5" ht="11.25">
      <c r="D213" s="10"/>
      <c r="E213" s="10"/>
    </row>
    <row r="214" spans="4:5" ht="11.25">
      <c r="D214" s="10"/>
      <c r="E214" s="10"/>
    </row>
    <row r="215" spans="4:5" ht="11.25">
      <c r="D215" s="10"/>
      <c r="E215" s="10"/>
    </row>
    <row r="216" spans="4:5" ht="11.25">
      <c r="D216" s="10"/>
      <c r="E216" s="10"/>
    </row>
    <row r="217" spans="4:5" ht="11.25">
      <c r="D217" s="10"/>
      <c r="E217" s="10"/>
    </row>
    <row r="218" spans="4:5" ht="11.25">
      <c r="D218" s="10"/>
      <c r="E218" s="10"/>
    </row>
    <row r="219" spans="4:5" ht="11.25">
      <c r="D219" s="10"/>
      <c r="E219" s="10"/>
    </row>
    <row r="220" spans="4:5" ht="11.25">
      <c r="D220" s="10"/>
      <c r="E220" s="10"/>
    </row>
    <row r="221" spans="4:5" ht="11.25">
      <c r="D221" s="10"/>
      <c r="E221" s="10"/>
    </row>
    <row r="222" spans="4:5" ht="11.25">
      <c r="D222" s="10"/>
      <c r="E222" s="10"/>
    </row>
    <row r="223" spans="4:5" ht="11.25">
      <c r="D223" s="10"/>
      <c r="E223" s="10"/>
    </row>
    <row r="224" spans="4:5" ht="11.25">
      <c r="D224" s="10"/>
      <c r="E224" s="10"/>
    </row>
    <row r="225" spans="4:5" ht="11.25">
      <c r="D225" s="10"/>
      <c r="E225" s="10"/>
    </row>
    <row r="226" spans="4:5" ht="11.25">
      <c r="D226" s="10"/>
      <c r="E226" s="10"/>
    </row>
    <row r="227" spans="4:5" ht="11.25">
      <c r="D227" s="10"/>
      <c r="E227" s="10"/>
    </row>
    <row r="228" spans="4:5" ht="11.25">
      <c r="D228" s="10"/>
      <c r="E228" s="10"/>
    </row>
    <row r="229" spans="4:5" ht="11.25">
      <c r="D229" s="10"/>
      <c r="E229" s="10"/>
    </row>
    <row r="230" spans="4:5" ht="11.25">
      <c r="D230" s="10"/>
      <c r="E230" s="10"/>
    </row>
    <row r="231" spans="4:5" ht="11.25">
      <c r="D231" s="10"/>
      <c r="E231" s="10"/>
    </row>
    <row r="232" spans="4:5" ht="11.25">
      <c r="D232" s="10"/>
      <c r="E232" s="10"/>
    </row>
    <row r="233" spans="4:5" ht="11.25">
      <c r="D233" s="10"/>
      <c r="E233" s="10"/>
    </row>
    <row r="234" spans="4:5" ht="11.25">
      <c r="D234" s="10"/>
      <c r="E234" s="10"/>
    </row>
    <row r="235" spans="4:5" ht="11.25">
      <c r="D235" s="10"/>
      <c r="E235" s="10"/>
    </row>
    <row r="236" spans="4:5" ht="11.25">
      <c r="D236" s="10"/>
      <c r="E236" s="10"/>
    </row>
    <row r="237" spans="4:5" ht="11.25">
      <c r="D237" s="10"/>
      <c r="E237" s="10"/>
    </row>
    <row r="238" spans="4:5" ht="11.25">
      <c r="D238" s="10"/>
      <c r="E238" s="10"/>
    </row>
    <row r="239" spans="4:5" ht="11.25">
      <c r="D239" s="10"/>
      <c r="E239" s="10"/>
    </row>
    <row r="240" spans="4:5" ht="11.25">
      <c r="D240" s="10"/>
      <c r="E240" s="10"/>
    </row>
    <row r="241" spans="4:5" ht="11.25">
      <c r="D241" s="10"/>
      <c r="E241" s="10"/>
    </row>
    <row r="242" spans="4:5" ht="11.25">
      <c r="D242" s="10"/>
      <c r="E242" s="10"/>
    </row>
    <row r="243" spans="4:5" ht="11.25">
      <c r="D243" s="10"/>
      <c r="E243" s="10"/>
    </row>
    <row r="244" spans="4:5" ht="11.25">
      <c r="D244" s="10"/>
      <c r="E244" s="10"/>
    </row>
    <row r="245" spans="4:5" ht="11.25">
      <c r="D245" s="10"/>
      <c r="E245" s="10"/>
    </row>
    <row r="246" spans="4:5" ht="11.25">
      <c r="D246" s="10"/>
      <c r="E246" s="10"/>
    </row>
    <row r="247" spans="4:5" ht="11.25">
      <c r="D247" s="10"/>
      <c r="E247" s="10"/>
    </row>
    <row r="248" spans="4:5" ht="11.25">
      <c r="D248" s="10"/>
      <c r="E248" s="10"/>
    </row>
    <row r="249" spans="4:5" ht="11.25">
      <c r="D249" s="10"/>
      <c r="E249" s="10"/>
    </row>
    <row r="250" spans="4:5" ht="11.25">
      <c r="D250" s="10"/>
      <c r="E250" s="10"/>
    </row>
    <row r="251" spans="4:5" ht="11.25">
      <c r="D251" s="10"/>
      <c r="E251" s="10"/>
    </row>
    <row r="252" spans="4:5" ht="11.25">
      <c r="D252" s="10"/>
      <c r="E252" s="10"/>
    </row>
    <row r="253" spans="4:5" ht="11.25">
      <c r="D253" s="10"/>
      <c r="E253" s="10"/>
    </row>
    <row r="254" spans="4:5" ht="11.25">
      <c r="D254" s="10"/>
      <c r="E254" s="10"/>
    </row>
    <row r="255" spans="4:5" ht="11.25">
      <c r="D255" s="10"/>
      <c r="E255" s="10"/>
    </row>
    <row r="256" spans="4:5" ht="11.25">
      <c r="D256" s="10"/>
      <c r="E256" s="10"/>
    </row>
    <row r="257" spans="4:5" ht="11.25">
      <c r="D257" s="10"/>
      <c r="E257" s="10"/>
    </row>
    <row r="258" spans="4:5" ht="11.25">
      <c r="D258" s="10"/>
      <c r="E258" s="10"/>
    </row>
    <row r="259" spans="4:5" ht="11.25">
      <c r="D259" s="10"/>
      <c r="E259" s="10"/>
    </row>
    <row r="260" spans="4:5" ht="11.25">
      <c r="D260" s="10"/>
      <c r="E260" s="10"/>
    </row>
    <row r="261" spans="4:5" ht="11.25">
      <c r="D261" s="10"/>
      <c r="E261" s="10"/>
    </row>
    <row r="262" spans="4:5" ht="11.25">
      <c r="D262" s="10"/>
      <c r="E262" s="10"/>
    </row>
    <row r="263" spans="4:5" ht="11.25">
      <c r="D263" s="10"/>
      <c r="E263" s="10"/>
    </row>
    <row r="264" spans="4:5" ht="11.25">
      <c r="D264" s="10"/>
      <c r="E264" s="10"/>
    </row>
    <row r="265" spans="4:5" ht="11.25">
      <c r="D265" s="10"/>
      <c r="E265" s="10"/>
    </row>
    <row r="266" spans="4:5" ht="11.25">
      <c r="D266" s="10"/>
      <c r="E266" s="10"/>
    </row>
    <row r="267" spans="4:5" ht="11.25">
      <c r="D267" s="10"/>
      <c r="E267" s="10"/>
    </row>
    <row r="268" spans="4:5" ht="11.25">
      <c r="D268" s="10"/>
      <c r="E268" s="10"/>
    </row>
    <row r="269" spans="4:5" ht="11.25">
      <c r="D269" s="10"/>
      <c r="E269" s="10"/>
    </row>
    <row r="270" spans="4:5" ht="11.25">
      <c r="D270" s="10"/>
      <c r="E270" s="10"/>
    </row>
    <row r="271" spans="4:5" ht="11.25">
      <c r="D271" s="10"/>
      <c r="E271" s="10"/>
    </row>
    <row r="272" spans="4:5" ht="11.25">
      <c r="D272" s="10"/>
      <c r="E272" s="10"/>
    </row>
    <row r="273" spans="4:5" ht="11.25">
      <c r="D273" s="10"/>
      <c r="E273" s="10"/>
    </row>
    <row r="274" spans="4:5" ht="11.25">
      <c r="D274" s="10"/>
      <c r="E274" s="10"/>
    </row>
    <row r="275" spans="4:5" ht="11.25">
      <c r="D275" s="10"/>
      <c r="E275" s="10"/>
    </row>
    <row r="276" spans="4:5" ht="11.25">
      <c r="D276" s="10"/>
      <c r="E276" s="10"/>
    </row>
    <row r="277" spans="4:5" ht="11.25">
      <c r="D277" s="10"/>
      <c r="E277" s="10"/>
    </row>
    <row r="278" spans="4:5" ht="11.25">
      <c r="D278" s="10"/>
      <c r="E278" s="10"/>
    </row>
    <row r="279" spans="4:5" ht="11.25">
      <c r="D279" s="10"/>
      <c r="E279" s="10"/>
    </row>
    <row r="280" spans="4:5" ht="11.25">
      <c r="D280" s="10"/>
      <c r="E280" s="10"/>
    </row>
    <row r="281" spans="4:5" ht="11.25">
      <c r="D281" s="10"/>
      <c r="E281" s="10"/>
    </row>
    <row r="282" spans="4:5" ht="11.25">
      <c r="D282" s="10"/>
      <c r="E282" s="10"/>
    </row>
    <row r="283" spans="4:5" ht="11.25">
      <c r="D283" s="10"/>
      <c r="E283" s="10"/>
    </row>
    <row r="284" spans="4:5" ht="11.25">
      <c r="D284" s="10"/>
      <c r="E284" s="10"/>
    </row>
    <row r="285" spans="4:5" ht="11.25">
      <c r="D285" s="10"/>
      <c r="E285" s="10"/>
    </row>
    <row r="286" spans="4:5" ht="11.25">
      <c r="D286" s="10"/>
      <c r="E286" s="10"/>
    </row>
    <row r="287" spans="4:5" ht="11.25">
      <c r="D287" s="10"/>
      <c r="E287" s="10"/>
    </row>
    <row r="288" spans="4:5" ht="11.25">
      <c r="D288" s="10"/>
      <c r="E288" s="10"/>
    </row>
    <row r="289" spans="4:5" ht="11.25">
      <c r="D289" s="10"/>
      <c r="E289" s="10"/>
    </row>
    <row r="290" spans="4:5" ht="11.25">
      <c r="D290" s="10"/>
      <c r="E290" s="10"/>
    </row>
    <row r="291" spans="4:5" ht="11.25">
      <c r="D291" s="10"/>
      <c r="E291" s="10"/>
    </row>
    <row r="292" spans="4:5" ht="11.25">
      <c r="D292" s="10"/>
      <c r="E292" s="10"/>
    </row>
    <row r="293" spans="4:5" ht="11.25">
      <c r="D293" s="10"/>
      <c r="E293" s="10"/>
    </row>
    <row r="294" spans="4:5" ht="11.25">
      <c r="D294" s="10"/>
      <c r="E294" s="10"/>
    </row>
    <row r="295" spans="4:5" ht="11.25">
      <c r="D295" s="10"/>
      <c r="E295" s="10"/>
    </row>
    <row r="296" spans="4:5" ht="11.25">
      <c r="D296" s="10"/>
      <c r="E296" s="10"/>
    </row>
    <row r="297" spans="4:5" ht="11.25">
      <c r="D297" s="10"/>
      <c r="E297" s="10"/>
    </row>
    <row r="298" spans="4:5" ht="11.25">
      <c r="D298" s="10"/>
      <c r="E298" s="10"/>
    </row>
    <row r="299" spans="4:5" ht="11.25">
      <c r="D299" s="10"/>
      <c r="E299" s="10"/>
    </row>
    <row r="300" spans="4:5" ht="11.25">
      <c r="D300" s="10"/>
      <c r="E300" s="10"/>
    </row>
    <row r="301" spans="4:5" ht="11.25">
      <c r="D301" s="10"/>
      <c r="E301" s="10"/>
    </row>
    <row r="302" spans="4:5" ht="11.25">
      <c r="D302" s="10"/>
      <c r="E302" s="10"/>
    </row>
    <row r="303" spans="4:5" ht="11.25">
      <c r="D303" s="10"/>
      <c r="E303" s="10"/>
    </row>
    <row r="304" spans="4:5" ht="11.25">
      <c r="D304" s="10"/>
      <c r="E304" s="10"/>
    </row>
    <row r="305" spans="4:5" ht="11.25">
      <c r="D305" s="10"/>
      <c r="E305" s="10"/>
    </row>
    <row r="306" spans="4:5" ht="11.25">
      <c r="D306" s="10"/>
      <c r="E306" s="10"/>
    </row>
    <row r="307" spans="4:5" ht="11.25">
      <c r="D307" s="10"/>
      <c r="E307" s="10"/>
    </row>
    <row r="308" spans="4:5" ht="11.25">
      <c r="D308" s="10"/>
      <c r="E308" s="10"/>
    </row>
    <row r="309" spans="4:5" ht="11.25">
      <c r="D309" s="10"/>
      <c r="E309" s="10"/>
    </row>
    <row r="310" spans="4:5" ht="11.25">
      <c r="D310" s="10"/>
      <c r="E310" s="10"/>
    </row>
    <row r="311" spans="4:5" ht="11.25">
      <c r="D311" s="10"/>
      <c r="E311" s="10"/>
    </row>
    <row r="312" spans="4:5" ht="11.25">
      <c r="D312" s="10"/>
      <c r="E312" s="10"/>
    </row>
    <row r="313" spans="4:5" ht="11.25">
      <c r="D313" s="10"/>
      <c r="E313" s="10"/>
    </row>
    <row r="314" spans="4:5" ht="11.25">
      <c r="D314" s="10"/>
      <c r="E314" s="10"/>
    </row>
    <row r="315" spans="4:5" ht="11.25">
      <c r="D315" s="10"/>
      <c r="E315" s="10"/>
    </row>
    <row r="316" spans="4:5" ht="11.25">
      <c r="D316" s="10"/>
      <c r="E316" s="10"/>
    </row>
    <row r="317" spans="4:5" ht="11.25">
      <c r="D317" s="10"/>
      <c r="E317" s="10"/>
    </row>
    <row r="318" spans="4:5" ht="11.25">
      <c r="D318" s="10"/>
      <c r="E318" s="10"/>
    </row>
    <row r="319" spans="4:5" ht="11.25">
      <c r="D319" s="10"/>
      <c r="E319" s="10"/>
    </row>
    <row r="320" spans="4:5" ht="11.25">
      <c r="D320" s="10"/>
      <c r="E320" s="10"/>
    </row>
    <row r="321" spans="4:5" ht="11.25">
      <c r="D321" s="10"/>
      <c r="E321" s="10"/>
    </row>
    <row r="322" spans="4:5" ht="11.25">
      <c r="D322" s="10"/>
      <c r="E322" s="10"/>
    </row>
    <row r="323" spans="4:5" ht="11.25">
      <c r="D323" s="10"/>
      <c r="E323" s="10"/>
    </row>
    <row r="324" spans="4:5" ht="11.25">
      <c r="D324" s="10"/>
      <c r="E324" s="10"/>
    </row>
    <row r="325" spans="4:5" ht="11.25">
      <c r="D325" s="10"/>
      <c r="E325" s="10"/>
    </row>
    <row r="326" spans="4:5" ht="11.25">
      <c r="D326" s="10"/>
      <c r="E326" s="10"/>
    </row>
    <row r="327" spans="4:5" ht="11.25">
      <c r="D327" s="10"/>
      <c r="E327" s="10"/>
    </row>
    <row r="328" spans="4:5" ht="11.25">
      <c r="D328" s="10"/>
      <c r="E328" s="10"/>
    </row>
    <row r="329" spans="4:5" ht="11.25">
      <c r="D329" s="10"/>
      <c r="E329" s="10"/>
    </row>
    <row r="330" spans="4:5" ht="11.25">
      <c r="D330" s="10"/>
      <c r="E330" s="10"/>
    </row>
    <row r="331" spans="4:5" ht="11.25">
      <c r="D331" s="10"/>
      <c r="E331" s="10"/>
    </row>
    <row r="332" spans="4:5" ht="11.25">
      <c r="D332" s="10"/>
      <c r="E332" s="10"/>
    </row>
    <row r="333" spans="4:5" ht="11.25">
      <c r="D333" s="10"/>
      <c r="E333" s="10"/>
    </row>
    <row r="334" spans="4:5" ht="11.25">
      <c r="D334" s="10"/>
      <c r="E334" s="10"/>
    </row>
    <row r="335" spans="4:5" ht="11.25">
      <c r="D335" s="10"/>
      <c r="E335" s="10"/>
    </row>
    <row r="336" spans="4:5" ht="11.25">
      <c r="D336" s="10"/>
      <c r="E336" s="10"/>
    </row>
    <row r="337" spans="4:5" ht="11.25">
      <c r="D337" s="10"/>
      <c r="E337" s="10"/>
    </row>
    <row r="338" spans="4:5" ht="11.25">
      <c r="D338" s="10"/>
      <c r="E338" s="10"/>
    </row>
    <row r="339" spans="4:5" ht="11.25">
      <c r="D339" s="10"/>
      <c r="E339" s="10"/>
    </row>
    <row r="340" spans="4:5" ht="11.25">
      <c r="D340" s="10"/>
      <c r="E340" s="10"/>
    </row>
    <row r="341" spans="4:5" ht="11.25">
      <c r="D341" s="10"/>
      <c r="E341" s="10"/>
    </row>
    <row r="342" spans="4:5" ht="11.25">
      <c r="D342" s="10"/>
      <c r="E342" s="10"/>
    </row>
    <row r="343" spans="4:5" ht="11.25">
      <c r="D343" s="10"/>
      <c r="E343" s="10"/>
    </row>
    <row r="344" spans="4:5" ht="11.25">
      <c r="D344" s="10"/>
      <c r="E344" s="10"/>
    </row>
    <row r="345" spans="4:5" ht="11.25">
      <c r="D345" s="10"/>
      <c r="E345" s="10"/>
    </row>
    <row r="346" spans="4:5" ht="11.25">
      <c r="D346" s="10"/>
      <c r="E346" s="10"/>
    </row>
    <row r="347" spans="4:5" ht="11.25">
      <c r="D347" s="10"/>
      <c r="E347" s="10"/>
    </row>
    <row r="348" spans="4:5" ht="11.25">
      <c r="D348" s="10"/>
      <c r="E348" s="10"/>
    </row>
    <row r="349" spans="4:5" ht="11.25">
      <c r="D349" s="10"/>
      <c r="E349" s="10"/>
    </row>
    <row r="350" spans="4:5" ht="11.25">
      <c r="D350" s="10"/>
      <c r="E350" s="10"/>
    </row>
    <row r="351" spans="4:5" ht="11.25">
      <c r="D351" s="10"/>
      <c r="E351" s="10"/>
    </row>
    <row r="352" spans="4:5" ht="11.25">
      <c r="D352" s="10"/>
      <c r="E352" s="10"/>
    </row>
    <row r="353" spans="4:5" ht="11.25">
      <c r="D353" s="10"/>
      <c r="E353" s="10"/>
    </row>
    <row r="354" spans="4:5" ht="11.25">
      <c r="D354" s="10"/>
      <c r="E354" s="10"/>
    </row>
    <row r="355" spans="4:5" ht="11.25">
      <c r="D355" s="10"/>
      <c r="E355" s="10"/>
    </row>
    <row r="356" spans="4:5" ht="11.25">
      <c r="D356" s="10"/>
      <c r="E356" s="10"/>
    </row>
    <row r="357" spans="4:5" ht="11.25">
      <c r="D357" s="10"/>
      <c r="E357" s="10"/>
    </row>
    <row r="358" spans="4:5" ht="11.25">
      <c r="D358" s="10"/>
      <c r="E358" s="10"/>
    </row>
    <row r="359" spans="4:5" ht="11.25">
      <c r="D359" s="10"/>
      <c r="E359" s="10"/>
    </row>
    <row r="360" spans="4:5" ht="11.25">
      <c r="D360" s="10"/>
      <c r="E360" s="10"/>
    </row>
    <row r="361" spans="4:5" ht="11.25">
      <c r="D361" s="10"/>
      <c r="E361" s="10"/>
    </row>
    <row r="362" spans="4:5" ht="11.25">
      <c r="D362" s="10"/>
      <c r="E362" s="10"/>
    </row>
    <row r="363" spans="4:5" ht="11.25">
      <c r="D363" s="10"/>
      <c r="E363" s="10"/>
    </row>
    <row r="364" spans="4:5" ht="11.25">
      <c r="D364" s="10"/>
      <c r="E364" s="10"/>
    </row>
    <row r="365" spans="4:5" ht="11.25">
      <c r="D365" s="10"/>
      <c r="E365" s="10"/>
    </row>
    <row r="366" spans="4:5" ht="11.25">
      <c r="D366" s="10"/>
      <c r="E366" s="10"/>
    </row>
    <row r="367" spans="4:5" ht="11.25">
      <c r="D367" s="10"/>
      <c r="E367" s="10"/>
    </row>
    <row r="368" spans="4:5" ht="11.25">
      <c r="D368" s="10"/>
      <c r="E368" s="10"/>
    </row>
    <row r="369" spans="4:5" ht="11.25">
      <c r="D369" s="10"/>
      <c r="E369" s="10"/>
    </row>
    <row r="370" spans="4:5" ht="11.25">
      <c r="D370" s="10"/>
      <c r="E370" s="10"/>
    </row>
    <row r="371" spans="4:5" ht="11.25">
      <c r="D371" s="10"/>
      <c r="E371" s="10"/>
    </row>
    <row r="372" spans="4:5" ht="11.25">
      <c r="D372" s="10"/>
      <c r="E372" s="10"/>
    </row>
    <row r="373" spans="4:5" ht="11.25">
      <c r="D373" s="10"/>
      <c r="E373" s="10"/>
    </row>
    <row r="374" spans="4:5" ht="11.25">
      <c r="D374" s="10"/>
      <c r="E374" s="10"/>
    </row>
    <row r="375" spans="4:5" ht="11.25">
      <c r="D375" s="10"/>
      <c r="E375" s="10"/>
    </row>
    <row r="376" spans="4:5" ht="11.25">
      <c r="D376" s="10"/>
      <c r="E376" s="10"/>
    </row>
    <row r="377" spans="4:5" ht="11.25">
      <c r="D377" s="10"/>
      <c r="E377" s="10"/>
    </row>
    <row r="378" spans="4:5" ht="11.25">
      <c r="D378" s="10"/>
      <c r="E378" s="10"/>
    </row>
    <row r="379" spans="4:5" ht="11.25">
      <c r="D379" s="10"/>
      <c r="E379" s="10"/>
    </row>
    <row r="380" spans="4:5" ht="11.25">
      <c r="D380" s="10"/>
      <c r="E380" s="10"/>
    </row>
    <row r="381" spans="4:5" ht="11.25">
      <c r="D381" s="10"/>
      <c r="E381" s="10"/>
    </row>
    <row r="382" spans="4:5" ht="11.25">
      <c r="D382" s="10"/>
      <c r="E382" s="10"/>
    </row>
    <row r="383" spans="4:5" ht="11.25">
      <c r="D383" s="10"/>
      <c r="E383" s="10"/>
    </row>
    <row r="384" spans="4:5" ht="11.25">
      <c r="D384" s="10"/>
      <c r="E384" s="10"/>
    </row>
    <row r="385" spans="4:5" ht="11.25">
      <c r="D385" s="10"/>
      <c r="E385" s="10"/>
    </row>
    <row r="386" spans="4:5" ht="11.25">
      <c r="D386" s="10"/>
      <c r="E386" s="10"/>
    </row>
    <row r="387" spans="4:5" ht="11.25">
      <c r="D387" s="10"/>
      <c r="E387" s="10"/>
    </row>
    <row r="388" spans="4:5" ht="11.25">
      <c r="D388" s="10"/>
      <c r="E388" s="10"/>
    </row>
    <row r="389" spans="4:5" ht="11.25">
      <c r="D389" s="10"/>
      <c r="E389" s="10"/>
    </row>
    <row r="390" spans="4:5" ht="11.25">
      <c r="D390" s="10"/>
      <c r="E390" s="10"/>
    </row>
    <row r="391" spans="4:5" ht="11.25">
      <c r="D391" s="10"/>
      <c r="E391" s="10"/>
    </row>
    <row r="392" spans="4:5" ht="11.25">
      <c r="D392" s="10"/>
      <c r="E392" s="10"/>
    </row>
    <row r="393" spans="4:5" ht="11.25">
      <c r="D393" s="10"/>
      <c r="E393" s="10"/>
    </row>
    <row r="394" spans="4:5" ht="11.25">
      <c r="D394" s="10"/>
      <c r="E394" s="10"/>
    </row>
    <row r="395" spans="4:5" ht="11.25">
      <c r="D395" s="10"/>
      <c r="E395" s="10"/>
    </row>
    <row r="396" spans="4:5" ht="11.25">
      <c r="D396" s="10"/>
      <c r="E396" s="10"/>
    </row>
    <row r="397" spans="4:5" ht="11.25">
      <c r="D397" s="10"/>
      <c r="E397" s="10"/>
    </row>
    <row r="398" spans="4:5" ht="11.25">
      <c r="D398" s="10"/>
      <c r="E398" s="10"/>
    </row>
    <row r="399" spans="4:5" ht="11.25">
      <c r="D399" s="10"/>
      <c r="E399" s="10"/>
    </row>
    <row r="400" spans="4:5" ht="11.25">
      <c r="D400" s="10"/>
      <c r="E400" s="10"/>
    </row>
    <row r="401" spans="4:5" ht="11.25">
      <c r="D401" s="10"/>
      <c r="E401" s="10"/>
    </row>
    <row r="402" spans="4:5" ht="11.25">
      <c r="D402" s="10"/>
      <c r="E402" s="10"/>
    </row>
    <row r="403" spans="4:5" ht="11.25">
      <c r="D403" s="10"/>
      <c r="E403" s="10"/>
    </row>
    <row r="404" spans="4:5" ht="11.25">
      <c r="D404" s="10"/>
      <c r="E404" s="10"/>
    </row>
    <row r="405" spans="4:5" ht="11.25">
      <c r="D405" s="10"/>
      <c r="E405" s="10"/>
    </row>
    <row r="406" spans="4:5" ht="11.25">
      <c r="D406" s="10"/>
      <c r="E406" s="10"/>
    </row>
    <row r="407" spans="4:5" ht="11.25">
      <c r="D407" s="10"/>
      <c r="E407" s="10"/>
    </row>
    <row r="408" spans="4:5" ht="11.25">
      <c r="D408" s="10"/>
      <c r="E408" s="10"/>
    </row>
    <row r="409" spans="4:5" ht="11.25">
      <c r="D409" s="10"/>
      <c r="E409" s="10"/>
    </row>
    <row r="410" spans="4:5" ht="11.25">
      <c r="D410" s="10"/>
      <c r="E410" s="10"/>
    </row>
    <row r="411" spans="4:5" ht="11.25">
      <c r="D411" s="10"/>
      <c r="E411" s="10"/>
    </row>
    <row r="412" spans="4:5" ht="11.25">
      <c r="D412" s="10"/>
      <c r="E412" s="10"/>
    </row>
    <row r="413" spans="4:5" ht="11.25">
      <c r="D413" s="10"/>
      <c r="E413" s="10"/>
    </row>
    <row r="414" spans="4:5" ht="11.25">
      <c r="D414" s="10"/>
      <c r="E414" s="10"/>
    </row>
    <row r="415" spans="4:5" ht="11.25">
      <c r="D415" s="10"/>
      <c r="E415" s="10"/>
    </row>
    <row r="416" spans="4:5" ht="11.25">
      <c r="D416" s="10"/>
      <c r="E416" s="10"/>
    </row>
    <row r="417" spans="4:5" ht="11.25">
      <c r="D417" s="10"/>
      <c r="E417" s="10"/>
    </row>
    <row r="418" spans="4:5" ht="11.25">
      <c r="D418" s="10"/>
      <c r="E418" s="10"/>
    </row>
    <row r="419" spans="4:5" ht="11.25">
      <c r="D419" s="10"/>
      <c r="E419" s="10"/>
    </row>
    <row r="420" spans="4:5" ht="11.25">
      <c r="D420" s="10"/>
      <c r="E420" s="10"/>
    </row>
    <row r="421" spans="4:5" ht="11.25">
      <c r="D421" s="10"/>
      <c r="E421" s="10"/>
    </row>
    <row r="422" spans="4:5" ht="11.25">
      <c r="D422" s="10"/>
      <c r="E422" s="10"/>
    </row>
    <row r="423" spans="4:5" ht="11.25">
      <c r="D423" s="10"/>
      <c r="E423" s="10"/>
    </row>
    <row r="424" spans="4:5" ht="11.25">
      <c r="D424" s="10"/>
      <c r="E424" s="10"/>
    </row>
    <row r="425" spans="4:5" ht="11.25">
      <c r="D425" s="10"/>
      <c r="E425" s="10"/>
    </row>
    <row r="426" spans="4:5" ht="11.25">
      <c r="D426" s="10"/>
      <c r="E426" s="10"/>
    </row>
    <row r="427" spans="4:5" ht="11.25">
      <c r="D427" s="10"/>
      <c r="E427" s="10"/>
    </row>
    <row r="428" spans="4:5" ht="11.25">
      <c r="D428" s="10"/>
      <c r="E428" s="10"/>
    </row>
    <row r="429" spans="4:5" ht="11.25">
      <c r="D429" s="10"/>
      <c r="E429" s="10"/>
    </row>
    <row r="430" spans="4:5" ht="11.25">
      <c r="D430" s="10"/>
      <c r="E430" s="10"/>
    </row>
    <row r="431" spans="4:5" ht="11.25">
      <c r="D431" s="10"/>
      <c r="E431" s="10"/>
    </row>
    <row r="432" spans="4:5" ht="11.25">
      <c r="D432" s="10"/>
      <c r="E432" s="10"/>
    </row>
    <row r="433" spans="4:5" ht="11.25">
      <c r="D433" s="10"/>
      <c r="E433" s="10"/>
    </row>
    <row r="434" spans="4:5" ht="11.25">
      <c r="D434" s="10"/>
      <c r="E434" s="10"/>
    </row>
    <row r="435" spans="4:5" ht="11.25">
      <c r="D435" s="10"/>
      <c r="E435" s="10"/>
    </row>
    <row r="436" spans="4:5" ht="11.25">
      <c r="D436" s="10"/>
      <c r="E436" s="10"/>
    </row>
    <row r="437" spans="4:5" ht="11.25">
      <c r="D437" s="10"/>
      <c r="E437" s="10"/>
    </row>
    <row r="438" spans="4:5" ht="11.25">
      <c r="D438" s="10"/>
      <c r="E438" s="10"/>
    </row>
    <row r="439" spans="4:5" ht="11.25">
      <c r="D439" s="10"/>
      <c r="E439" s="10"/>
    </row>
    <row r="440" spans="4:5" ht="11.25">
      <c r="D440" s="10"/>
      <c r="E440" s="10"/>
    </row>
    <row r="441" spans="4:5" ht="11.25">
      <c r="D441" s="10"/>
      <c r="E441" s="10"/>
    </row>
    <row r="442" spans="4:5" ht="11.25">
      <c r="D442" s="10"/>
      <c r="E442" s="10"/>
    </row>
    <row r="443" spans="4:5" ht="11.25">
      <c r="D443" s="10"/>
      <c r="E443" s="10"/>
    </row>
    <row r="444" spans="4:5" ht="11.25">
      <c r="D444" s="10"/>
      <c r="E444" s="10"/>
    </row>
    <row r="445" spans="4:5" ht="11.25">
      <c r="D445" s="10"/>
      <c r="E445" s="10"/>
    </row>
    <row r="446" spans="4:5" ht="11.25">
      <c r="D446" s="10"/>
      <c r="E446" s="10"/>
    </row>
    <row r="447" spans="4:5" ht="11.25">
      <c r="D447" s="10"/>
      <c r="E447" s="10"/>
    </row>
    <row r="448" spans="4:5" ht="11.25">
      <c r="D448" s="10"/>
      <c r="E448" s="10"/>
    </row>
    <row r="449" spans="4:5" ht="11.25">
      <c r="D449" s="10"/>
      <c r="E449" s="10"/>
    </row>
    <row r="450" spans="4:5" ht="11.25">
      <c r="D450" s="10"/>
      <c r="E450" s="10"/>
    </row>
    <row r="451" spans="4:5" ht="11.25">
      <c r="D451" s="10"/>
      <c r="E451" s="10"/>
    </row>
    <row r="452" spans="4:5" ht="11.25">
      <c r="D452" s="10"/>
      <c r="E452" s="10"/>
    </row>
    <row r="453" spans="4:5" ht="11.25">
      <c r="D453" s="10"/>
      <c r="E453" s="10"/>
    </row>
    <row r="454" spans="4:5" ht="11.25">
      <c r="D454" s="10"/>
      <c r="E454" s="10"/>
    </row>
    <row r="455" spans="4:5" ht="11.25">
      <c r="D455" s="10"/>
      <c r="E455" s="10"/>
    </row>
    <row r="456" spans="4:5" ht="11.25">
      <c r="D456" s="10"/>
      <c r="E456" s="10"/>
    </row>
    <row r="457" spans="4:5" ht="11.25">
      <c r="D457" s="10"/>
      <c r="E457" s="10"/>
    </row>
    <row r="458" spans="4:5" ht="11.25">
      <c r="D458" s="10"/>
      <c r="E458" s="10"/>
    </row>
    <row r="459" spans="4:5" ht="11.25">
      <c r="D459" s="10"/>
      <c r="E459" s="10"/>
    </row>
    <row r="460" spans="4:5" ht="11.25">
      <c r="D460" s="10"/>
      <c r="E460" s="10"/>
    </row>
    <row r="461" spans="4:5" ht="11.25">
      <c r="D461" s="10"/>
      <c r="E461" s="10"/>
    </row>
    <row r="462" spans="4:5" ht="11.25">
      <c r="D462" s="10"/>
      <c r="E462" s="10"/>
    </row>
    <row r="463" spans="4:5" ht="11.25">
      <c r="D463" s="10"/>
      <c r="E463" s="10"/>
    </row>
    <row r="464" spans="4:5" ht="11.25">
      <c r="D464" s="10"/>
      <c r="E464" s="10"/>
    </row>
    <row r="465" spans="4:5" ht="11.25">
      <c r="D465" s="10"/>
      <c r="E465" s="10"/>
    </row>
    <row r="466" spans="4:5" ht="11.25">
      <c r="D466" s="10"/>
      <c r="E466" s="10"/>
    </row>
    <row r="467" spans="4:5" ht="11.25">
      <c r="D467" s="10"/>
      <c r="E467" s="10"/>
    </row>
    <row r="468" spans="4:5" ht="11.25">
      <c r="D468" s="10"/>
      <c r="E468" s="10"/>
    </row>
    <row r="469" spans="4:5" ht="11.25">
      <c r="D469" s="10"/>
      <c r="E469" s="10"/>
    </row>
    <row r="470" spans="4:5" ht="11.25">
      <c r="D470" s="10"/>
      <c r="E470" s="10"/>
    </row>
    <row r="471" spans="4:5" ht="11.25">
      <c r="D471" s="10"/>
      <c r="E471" s="10"/>
    </row>
    <row r="472" spans="4:5" ht="11.25">
      <c r="D472" s="10"/>
      <c r="E472" s="10"/>
    </row>
    <row r="473" spans="4:5" ht="11.25">
      <c r="D473" s="10"/>
      <c r="E473" s="10"/>
    </row>
    <row r="474" spans="4:5" ht="11.25">
      <c r="D474" s="10"/>
      <c r="E474" s="10"/>
    </row>
    <row r="475" spans="4:5" ht="11.25">
      <c r="D475" s="10"/>
      <c r="E475" s="10"/>
    </row>
    <row r="476" spans="4:5" ht="11.25">
      <c r="D476" s="10"/>
      <c r="E476" s="10"/>
    </row>
    <row r="477" spans="4:5" ht="11.25">
      <c r="D477" s="10"/>
      <c r="E477" s="10"/>
    </row>
    <row r="478" spans="4:5" ht="11.25">
      <c r="D478" s="10"/>
      <c r="E478" s="10"/>
    </row>
    <row r="479" spans="4:5" ht="11.25">
      <c r="D479" s="10"/>
      <c r="E479" s="10"/>
    </row>
    <row r="480" spans="4:5" ht="11.25">
      <c r="D480" s="10"/>
      <c r="E480" s="10"/>
    </row>
    <row r="481" spans="4:5" ht="11.25">
      <c r="D481" s="10"/>
      <c r="E481" s="10"/>
    </row>
    <row r="482" spans="4:5" ht="11.25">
      <c r="D482" s="10"/>
      <c r="E482" s="10"/>
    </row>
    <row r="483" spans="4:5" ht="11.25">
      <c r="D483" s="10"/>
      <c r="E483" s="10"/>
    </row>
    <row r="484" spans="4:5" ht="11.25">
      <c r="D484" s="10"/>
      <c r="E484" s="10"/>
    </row>
    <row r="485" spans="4:5" ht="11.25">
      <c r="D485" s="10"/>
      <c r="E485" s="10"/>
    </row>
    <row r="486" spans="4:5" ht="11.25">
      <c r="D486" s="10"/>
      <c r="E486" s="10"/>
    </row>
    <row r="487" spans="4:5" ht="11.25">
      <c r="D487" s="10"/>
      <c r="E487" s="10"/>
    </row>
    <row r="488" spans="4:5" ht="11.25">
      <c r="D488" s="10"/>
      <c r="E488" s="10"/>
    </row>
    <row r="489" spans="4:5" ht="11.25">
      <c r="D489" s="10"/>
      <c r="E489" s="10"/>
    </row>
    <row r="490" spans="4:5" ht="11.25">
      <c r="D490" s="10"/>
      <c r="E490" s="10"/>
    </row>
    <row r="491" spans="4:5" ht="11.25">
      <c r="D491" s="10"/>
      <c r="E491" s="10"/>
    </row>
    <row r="492" spans="4:5" ht="11.25">
      <c r="D492" s="10"/>
      <c r="E492" s="10"/>
    </row>
    <row r="493" spans="4:5" ht="11.25">
      <c r="D493" s="10"/>
      <c r="E493" s="10"/>
    </row>
    <row r="494" spans="4:5" ht="11.25">
      <c r="D494" s="10"/>
      <c r="E494" s="10"/>
    </row>
    <row r="495" spans="4:5" ht="11.25">
      <c r="D495" s="10"/>
      <c r="E495" s="10"/>
    </row>
  </sheetData>
  <sheetProtection sheet="1" objects="1" scenarios="1" formatCells="0" formatColumns="0" formatRows="0" insertColumns="0" insertRows="0" deleteColumns="0" deleteRows="0" sort="0" autoFilter="0"/>
  <mergeCells count="88">
    <mergeCell ref="FM2:FN2"/>
    <mergeCell ref="FO2:FP2"/>
    <mergeCell ref="C1:D1"/>
    <mergeCell ref="FE2:FF2"/>
    <mergeCell ref="FG2:FH2"/>
    <mergeCell ref="FI2:FJ2"/>
    <mergeCell ref="FK2:FL2"/>
    <mergeCell ref="EW2:EX2"/>
    <mergeCell ref="EY2:EZ2"/>
    <mergeCell ref="FA2:FB2"/>
    <mergeCell ref="EI2:EJ2"/>
    <mergeCell ref="EK2:EL2"/>
    <mergeCell ref="EM2:EN2"/>
    <mergeCell ref="FC2:FD2"/>
    <mergeCell ref="EO2:EP2"/>
    <mergeCell ref="EQ2:ER2"/>
    <mergeCell ref="ES2:ET2"/>
    <mergeCell ref="EU2:EV2"/>
    <mergeCell ref="DW2:DX2"/>
    <mergeCell ref="DY2:DZ2"/>
    <mergeCell ref="EA2:EB2"/>
    <mergeCell ref="EC2:ED2"/>
    <mergeCell ref="EE2:EF2"/>
    <mergeCell ref="EG2:EH2"/>
    <mergeCell ref="DK2:DL2"/>
    <mergeCell ref="DM2:DN2"/>
    <mergeCell ref="DO2:DP2"/>
    <mergeCell ref="DQ2:DR2"/>
    <mergeCell ref="DS2:DT2"/>
    <mergeCell ref="DU2:DV2"/>
    <mergeCell ref="CY2:CZ2"/>
    <mergeCell ref="DA2:DB2"/>
    <mergeCell ref="DC2:DD2"/>
    <mergeCell ref="DE2:DF2"/>
    <mergeCell ref="DG2:DH2"/>
    <mergeCell ref="DI2:DJ2"/>
    <mergeCell ref="CM2:CN2"/>
    <mergeCell ref="CO2:CP2"/>
    <mergeCell ref="CQ2:CR2"/>
    <mergeCell ref="CS2:CT2"/>
    <mergeCell ref="CU2:CV2"/>
    <mergeCell ref="CW2:CX2"/>
    <mergeCell ref="CA2:CB2"/>
    <mergeCell ref="CC2:CD2"/>
    <mergeCell ref="CE2:CF2"/>
    <mergeCell ref="CG2:CH2"/>
    <mergeCell ref="CI2:CJ2"/>
    <mergeCell ref="CK2:CL2"/>
    <mergeCell ref="BO2:BP2"/>
    <mergeCell ref="BQ2:BR2"/>
    <mergeCell ref="BS2:BT2"/>
    <mergeCell ref="BU2:BV2"/>
    <mergeCell ref="BW2:BX2"/>
    <mergeCell ref="BY2:BZ2"/>
    <mergeCell ref="BC2:BD2"/>
    <mergeCell ref="BE2:BF2"/>
    <mergeCell ref="BG2:BH2"/>
    <mergeCell ref="BI2:BJ2"/>
    <mergeCell ref="BK2:BL2"/>
    <mergeCell ref="BM2:BN2"/>
    <mergeCell ref="AQ2:AR2"/>
    <mergeCell ref="AS2:AT2"/>
    <mergeCell ref="AU2:AV2"/>
    <mergeCell ref="AW2:AX2"/>
    <mergeCell ref="AY2:AZ2"/>
    <mergeCell ref="BA2:BB2"/>
    <mergeCell ref="AE2:AF2"/>
    <mergeCell ref="AG2:AH2"/>
    <mergeCell ref="AI2:AJ2"/>
    <mergeCell ref="AK2:AL2"/>
    <mergeCell ref="AM2:AN2"/>
    <mergeCell ref="AO2:AP2"/>
    <mergeCell ref="L3:L4"/>
    <mergeCell ref="M3:M4"/>
    <mergeCell ref="J3:K3"/>
    <mergeCell ref="Y2:Z2"/>
    <mergeCell ref="AA2:AB2"/>
    <mergeCell ref="AC2:AD2"/>
    <mergeCell ref="A3:A4"/>
    <mergeCell ref="B3:B4"/>
    <mergeCell ref="C3:C4"/>
    <mergeCell ref="D3:F3"/>
    <mergeCell ref="U2:V2"/>
    <mergeCell ref="W2:X2"/>
    <mergeCell ref="G3:I3"/>
    <mergeCell ref="O2:P2"/>
    <mergeCell ref="Q2:R2"/>
    <mergeCell ref="S2:T2"/>
  </mergeCells>
  <conditionalFormatting sqref="O7:FO16 O18:FO27 O29:FO38 O40:FO49 O51:FO60">
    <cfRule type="cellIs" priority="1" dxfId="16" operator="equal" stopIfTrue="1">
      <formula>1</formula>
    </cfRule>
    <cfRule type="cellIs" priority="2" dxfId="15" operator="equal" stopIfTrue="1">
      <formula>2</formula>
    </cfRule>
    <cfRule type="cellIs" priority="3" dxfId="14" operator="equal" stopIfTrue="1">
      <formula>3</formula>
    </cfRule>
  </conditionalFormatting>
  <conditionalFormatting sqref="J7:K16 J18:K27 J29:K38 J40:K49 J51:K60">
    <cfRule type="cellIs" priority="4" dxfId="13" operator="equal" stopIfTrue="1">
      <formula>""</formula>
    </cfRule>
    <cfRule type="cellIs" priority="5" dxfId="12" operator="lessThanOrEqual" stopIfTrue="1">
      <formula>0</formula>
    </cfRule>
    <cfRule type="cellIs" priority="6" dxfId="11" operator="greaterThan" stopIfTrue="1">
      <formula>0</formula>
    </cfRule>
  </conditionalFormatting>
  <conditionalFormatting sqref="O5:FO5">
    <cfRule type="cellIs" priority="7" dxfId="9" operator="equal" stopIfTrue="1">
      <formula>1</formula>
    </cfRule>
  </conditionalFormatting>
  <conditionalFormatting sqref="O6:FO6 O17:FO17 O28:FO28 O39:FO39 O50:FO50">
    <cfRule type="cellIs" priority="8" dxfId="10" operator="equal" stopIfTrue="1">
      <formula>1</formula>
    </cfRule>
  </conditionalFormatting>
  <dataValidations count="2">
    <dataValidation type="list" allowBlank="1" showInputMessage="1" showErrorMessage="1" sqref="L5:L60">
      <formula1>"Not Started,In Progress,Completed"</formula1>
    </dataValidation>
    <dataValidation type="list" allowBlank="1" showInputMessage="1" showErrorMessage="1" sqref="M5:M60">
      <formula1>"10%,20%,30%,40%,50%,60%,70%,80%,90%,100%"</formula1>
    </dataValidation>
  </dataValidations>
  <printOptions/>
  <pageMargins left="0.3937007874015748" right="0.35433070866141736" top="0.6299212598425197" bottom="0.6299212598425197" header="0.2755905511811024" footer="0.31496062992125984"/>
  <pageSetup horizontalDpi="600" verticalDpi="600" orientation="landscape" paperSize="8" scale="90" r:id="rId3"/>
  <headerFooter alignWithMargins="0">
    <oddHeader>&amp;L&amp;"Arial,Έντονα"&amp;11Project title:&amp;C&amp;"Arial,Έντονα"&amp;11&amp;A&amp;R&amp;"Arial,Έντονα"&amp;11Project Manager:</oddHeader>
    <oddFooter>&amp;CPage &amp;P of &amp;N</oddFooter>
  </headerFooter>
  <colBreaks count="2" manualBreakCount="2">
    <brk id="49" max="65535" man="1"/>
    <brk id="113" max="65535" man="1"/>
  </colBreaks>
  <legacyDrawing r:id="rId2"/>
</worksheet>
</file>

<file path=xl/worksheets/sheet2.xml><?xml version="1.0" encoding="utf-8"?>
<worksheet xmlns="http://schemas.openxmlformats.org/spreadsheetml/2006/main" xmlns:r="http://schemas.openxmlformats.org/officeDocument/2006/relationships">
  <sheetPr codeName="Sheet6"/>
  <dimension ref="A2:FP489"/>
  <sheetViews>
    <sheetView zoomScaleSheetLayoutView="75" zoomScalePageLayoutView="0" workbookViewId="0" topLeftCell="A10">
      <selection activeCell="B29" sqref="B29"/>
    </sheetView>
  </sheetViews>
  <sheetFormatPr defaultColWidth="9.140625" defaultRowHeight="12.75" outlineLevelRow="1"/>
  <cols>
    <col min="1" max="1" width="4.8515625" style="25" customWidth="1"/>
    <col min="2" max="2" width="78.8515625" style="25" customWidth="1"/>
    <col min="3" max="3" width="31.140625" style="25" customWidth="1"/>
    <col min="4" max="5" width="9.421875" style="25" customWidth="1"/>
    <col min="6" max="6" width="7.57421875" style="25" customWidth="1"/>
    <col min="7" max="8" width="9.421875" style="25" hidden="1" customWidth="1"/>
    <col min="9" max="11" width="7.57421875" style="25" hidden="1" customWidth="1"/>
    <col min="12" max="12" width="0" style="25" hidden="1" customWidth="1"/>
    <col min="13" max="13" width="7.00390625" style="25" hidden="1" customWidth="1"/>
    <col min="14" max="14" width="7.00390625" style="25" customWidth="1"/>
    <col min="15" max="172" width="3.421875" style="25" customWidth="1"/>
    <col min="173" max="242" width="3.28125" style="25" customWidth="1"/>
    <col min="243" max="16384" width="9.140625" style="25" customWidth="1"/>
  </cols>
  <sheetData>
    <row r="1" ht="26.25" customHeight="1" thickBot="1"/>
    <row r="2" spans="14:172" ht="21.75" customHeight="1" thickBot="1">
      <c r="N2" s="132" t="s">
        <v>120</v>
      </c>
      <c r="O2" s="217">
        <f>IF(OR(O4=1,O4=2,O4=14,O4=15,O4=27,O4=28,O4=40,O4=41),YEAR(MIN(O3,P3)),"")</f>
      </c>
      <c r="P2" s="212"/>
      <c r="Q2" s="212">
        <f>IF(OR(Q4=1,Q4=2,Q4=14,Q4=15,Q4=27,Q4=28,Q4=40,Q4=41),YEAR(MIN(Q3,R3)),"")</f>
      </c>
      <c r="R2" s="212"/>
      <c r="S2" s="212">
        <f>IF(OR(S4=1,S4=2,S4=14,S4=15,S4=27,S4=28,S4=40,S4=41),YEAR(MIN(S3,T3)),"")</f>
      </c>
      <c r="T2" s="212"/>
      <c r="U2" s="212">
        <f>IF(OR(U4=1,U4=2,U4=14,U4=15,U4=27,U4=28,U4=40,U4=41),YEAR(MIN(U3,V3)),"")</f>
      </c>
      <c r="V2" s="212"/>
      <c r="W2" s="212">
        <f>IF(OR(W4=1,W4=2,W4=14,W4=15,W4=27,W4=28,W4=40,W4=41),YEAR(MIN(W3,X3)),"")</f>
      </c>
      <c r="X2" s="212"/>
      <c r="Y2" s="212">
        <f>IF(OR(Y4=1,Y4=2,Y4=14,Y4=15,Y4=27,Y4=28,Y4=40,Y4=41),YEAR(MIN(Y3,Z3)),"")</f>
      </c>
      <c r="Z2" s="212"/>
      <c r="AA2" s="212">
        <f>IF(OR(AA4=1,AA4=2,AA4=14,AA4=15,AA4=27,AA4=28,AA4=40,AA4=41),YEAR(MIN(AA3,AB3)),"")</f>
        <v>2006</v>
      </c>
      <c r="AB2" s="212"/>
      <c r="AC2" s="212">
        <f>IF(OR(AC4=1,AC4=2,AC4=14,AC4=15,AC4=27,AC4=28,AC4=40,AC4=41),YEAR(MIN(AC3,AD3)),"")</f>
      </c>
      <c r="AD2" s="212"/>
      <c r="AE2" s="212">
        <f>IF(OR(AE4=1,AE4=2,AE4=14,AE4=15,AE4=27,AE4=28,AE4=40,AE4=41),YEAR(MIN(AE3,AF3)),"")</f>
      </c>
      <c r="AF2" s="212"/>
      <c r="AG2" s="212">
        <f>IF(OR(AG4=1,AG4=2,AG4=14,AG4=15,AG4=27,AG4=28,AG4=40,AG4=41),YEAR(MIN(AG3,AH3)),"")</f>
      </c>
      <c r="AH2" s="212"/>
      <c r="AI2" s="212">
        <f>IF(OR(AI4=1,AI4=2,AI4=14,AI4=15,AI4=27,AI4=28,AI4=40,AI4=41),YEAR(MIN(AI3,AJ3)),"")</f>
      </c>
      <c r="AJ2" s="212"/>
      <c r="AK2" s="212">
        <f>IF(OR(AK4=1,AK4=2,AK4=14,AK4=15,AK4=27,AK4=28,AK4=40,AK4=41),YEAR(MIN(AK3,AL3)),"")</f>
      </c>
      <c r="AL2" s="212"/>
      <c r="AM2" s="212">
        <f>IF(OR(AM4=1,AM4=2,AM4=14,AM4=15,AM4=27,AM4=28,AM4=40,AM4=41),YEAR(MIN(AM3,AN3)),"")</f>
        <v>2006</v>
      </c>
      <c r="AN2" s="212"/>
      <c r="AO2" s="212">
        <f>IF(OR(AO4=1,AO4=2,AO4=14,AO4=15,AO4=27,AO4=28,AO4=40,AO4=41),YEAR(MIN(AO3,AP3)),"")</f>
      </c>
      <c r="AP2" s="212"/>
      <c r="AQ2" s="212">
        <f>IF(OR(AQ4=1,AQ4=2,AQ4=14,AQ4=15,AQ4=27,AQ4=28,AQ4=40,AQ4=41),YEAR(MIN(AQ3,AR3)),"")</f>
      </c>
      <c r="AR2" s="212"/>
      <c r="AS2" s="212">
        <f>IF(OR(AS4=1,AS4=2,AS4=14,AS4=15,AS4=27,AS4=28,AS4=40,AS4=41),YEAR(MIN(AS3,AT3)),"")</f>
      </c>
      <c r="AT2" s="212"/>
      <c r="AU2" s="212">
        <f>IF(OR(AU4=1,AU4=2,AU4=14,AU4=15,AU4=27,AU4=28,AU4=40,AU4=41),YEAR(MIN(AU3,AV3)),"")</f>
      </c>
      <c r="AV2" s="212"/>
      <c r="AW2" s="212">
        <f>IF(OR(AW4=1,AW4=2,AW4=14,AW4=15,AW4=27,AW4=28,AW4=40,AW4=41),YEAR(MIN(AW3,AX3)),"")</f>
      </c>
      <c r="AX2" s="212"/>
      <c r="AY2" s="212">
        <f>IF(OR(AY4=1,AY4=2,AY4=14,AY4=15,AY4=27,AY4=28,AY4=40,AY4=41),YEAR(MIN(AY3,AZ3)),"")</f>
      </c>
      <c r="AZ2" s="212"/>
      <c r="BA2" s="212">
        <f>IF(OR(BA4=1,BA4=2,BA4=14,BA4=15,BA4=27,BA4=28,BA4=40,BA4=41),YEAR(MIN(BA3,BB3)),"")</f>
        <v>2006</v>
      </c>
      <c r="BB2" s="212"/>
      <c r="BC2" s="212">
        <f>IF(OR(BC4=1,BC4=2,BC4=14,BC4=15,BC4=27,BC4=28,BC4=40,BC4=41),YEAR(MIN(BC3,BD3)),"")</f>
      </c>
      <c r="BD2" s="212"/>
      <c r="BE2" s="212">
        <f>IF(OR(BE4=1,BE4=2,BE4=14,BE4=15,BE4=27,BE4=28,BE4=40,BE4=41),YEAR(MIN(BE3,BF3)),"")</f>
      </c>
      <c r="BF2" s="212"/>
      <c r="BG2" s="212">
        <f>IF(OR(BG4=1,BG4=2,BG4=14,BG4=15,BG4=27,BG4=28,BG4=40,BG4=41),YEAR(MIN(BG3,BH3)),"")</f>
      </c>
      <c r="BH2" s="212"/>
      <c r="BI2" s="212">
        <f>IF(OR(BI4=1,BI4=2,BI4=14,BI4=15,BI4=27,BI4=28,BI4=40,BI4=41),YEAR(MIN(BI3,BJ3)),"")</f>
      </c>
      <c r="BJ2" s="212"/>
      <c r="BK2" s="212">
        <f>IF(OR(BK4=1,BK4=2,BK4=14,BK4=15,BK4=27,BK4=28,BK4=40,BK4=41),YEAR(MIN(BK3,BL3)),"")</f>
      </c>
      <c r="BL2" s="212"/>
      <c r="BM2" s="212">
        <f>IF(OR(BM4=1,BM4=2,BM4=14,BM4=15,BM4=27,BM4=28,BM4=40,BM4=41),YEAR(MIN(BM3,BN3)),"")</f>
        <v>2006</v>
      </c>
      <c r="BN2" s="212"/>
      <c r="BO2" s="212">
        <f>IF(OR(BO4=1,BO4=2,BO4=14,BO4=15,BO4=27,BO4=28,BO4=40,BO4=41),YEAR(MIN(BO3,BP3)),"")</f>
      </c>
      <c r="BP2" s="212"/>
      <c r="BQ2" s="212">
        <f>IF(OR(BQ4=1,BQ4=2,BQ4=14,BQ4=15,BQ4=27,BQ4=28,BQ4=40,BQ4=41),YEAR(MIN(BQ3,BR3)),"")</f>
      </c>
      <c r="BR2" s="212"/>
      <c r="BS2" s="212">
        <f>IF(OR(BS4=1,BS4=2,BS4=14,BS4=15,BS4=27,BS4=28,BS4=40,BS4=41),YEAR(MIN(BS3,BT3)),"")</f>
      </c>
      <c r="BT2" s="212"/>
      <c r="BU2" s="212">
        <f>IF(OR(BU4=1,BU4=2,BU4=14,BU4=15,BU4=27,BU4=28,BU4=40,BU4=41),YEAR(MIN(BU3,BV3)),"")</f>
      </c>
      <c r="BV2" s="212"/>
      <c r="BW2" s="212">
        <f>IF(OR(BW4=1,BW4=2,BW4=14,BW4=15,BW4=27,BW4=28,BW4=40,BW4=41),YEAR(MIN(BW3,BX3)),"")</f>
      </c>
      <c r="BX2" s="212"/>
      <c r="BY2" s="212">
        <f>IF(OR(BY4=1,BY4=2,BY4=14,BY4=15,BY4=27,BY4=28,BY4=40,BY4=41),YEAR(MIN(BY3,BZ3)),"")</f>
      </c>
      <c r="BZ2" s="212"/>
      <c r="CA2" s="212">
        <f>IF(OR(CA4=1,CA4=2,CA4=14,CA4=15,CA4=27,CA4=28,CA4=40,CA4=41),YEAR(MIN(CA3,CB3)),"")</f>
        <v>2007</v>
      </c>
      <c r="CB2" s="212"/>
      <c r="CC2" s="212">
        <f>IF(OR(CC4=1,CC4=2,CC4=14,CC4=15,CC4=27,CC4=28,CC4=40,CC4=41),YEAR(MIN(CC3,CD3)),"")</f>
      </c>
      <c r="CD2" s="212"/>
      <c r="CE2" s="212">
        <f>IF(OR(CE4=1,CE4=2,CE4=14,CE4=15,CE4=27,CE4=28,CE4=40,CE4=41),YEAR(MIN(CE3,CF3)),"")</f>
      </c>
      <c r="CF2" s="212"/>
      <c r="CG2" s="212">
        <f>IF(OR(CG4=1,CG4=2,CG4=14,CG4=15,CG4=27,CG4=28,CG4=40,CG4=41),YEAR(MIN(CG3,CH3)),"")</f>
      </c>
      <c r="CH2" s="212"/>
      <c r="CI2" s="212">
        <f>IF(OR(CI4=1,CI4=2,CI4=14,CI4=15,CI4=27,CI4=28,CI4=40,CI4=41),YEAR(MIN(CI3,CJ3)),"")</f>
      </c>
      <c r="CJ2" s="212"/>
      <c r="CK2" s="212">
        <f>IF(OR(CK4=1,CK4=2,CK4=14,CK4=15,CK4=27,CK4=28,CK4=40,CK4=41),YEAR(MIN(CK3,CL3)),"")</f>
      </c>
      <c r="CL2" s="212"/>
      <c r="CM2" s="212">
        <f>IF(OR(CM4=1,CM4=2,CM4=14,CM4=15,CM4=27,CM4=28,CM4=40,CM4=41),YEAR(MIN(CM3,CN3)),"")</f>
        <v>2007</v>
      </c>
      <c r="CN2" s="212"/>
      <c r="CO2" s="212">
        <f>IF(OR(CO4=1,CO4=2,CO4=14,CO4=15,CO4=27,CO4=28,CO4=40,CO4=41),YEAR(MIN(CO3,CP3)),"")</f>
      </c>
      <c r="CP2" s="212"/>
      <c r="CQ2" s="212">
        <f>IF(OR(CQ4=1,CQ4=2,CQ4=14,CQ4=15,CQ4=27,CQ4=28,CQ4=40,CQ4=41),YEAR(MIN(CQ3,CR3)),"")</f>
      </c>
      <c r="CR2" s="212"/>
      <c r="CS2" s="212">
        <f>IF(OR(CS4=1,CS4=2,CS4=14,CS4=15,CS4=27,CS4=28,CS4=40,CS4=41),YEAR(MIN(CS3,CT3)),"")</f>
      </c>
      <c r="CT2" s="212"/>
      <c r="CU2" s="212">
        <f>IF(OR(CU4=1,CU4=2,CU4=14,CU4=15,CU4=27,CU4=28,CU4=40,CU4=41),YEAR(MIN(CU3,CV3)),"")</f>
      </c>
      <c r="CV2" s="212"/>
      <c r="CW2" s="212">
        <f>IF(OR(CW4=1,CW4=2,CW4=14,CW4=15,CW4=27,CW4=28,CW4=40,CW4=41),YEAR(MIN(CW3,CX3)),"")</f>
      </c>
      <c r="CX2" s="212"/>
      <c r="CY2" s="212">
        <f>IF(OR(CY4=1,CY4=2,CY4=14,CY4=15,CY4=27,CY4=28,CY4=40,CY4=41),YEAR(MIN(CY3,CZ3)),"")</f>
      </c>
      <c r="CZ2" s="212"/>
      <c r="DA2" s="212">
        <f>IF(OR(DA4=1,DA4=2,DA4=14,DA4=15,DA4=27,DA4=28,DA4=40,DA4=41),YEAR(MIN(DA3,DB3)),"")</f>
        <v>2007</v>
      </c>
      <c r="DB2" s="212"/>
      <c r="DC2" s="212">
        <f>IF(OR(DC4=1,DC4=2,DC4=14,DC4=15,DC4=27,DC4=28,DC4=40,DC4=41),YEAR(MIN(DC3,DD3)),"")</f>
      </c>
      <c r="DD2" s="212"/>
      <c r="DE2" s="212">
        <f>IF(OR(DE4=1,DE4=2,DE4=14,DE4=15,DE4=27,DE4=28,DE4=40,DE4=41),YEAR(MIN(DE3,DF3)),"")</f>
      </c>
      <c r="DF2" s="212"/>
      <c r="DG2" s="212">
        <f>IF(OR(DG4=1,DG4=2,DG4=14,DG4=15,DG4=27,DG4=28,DG4=40,DG4=41),YEAR(MIN(DG3,DH3)),"")</f>
      </c>
      <c r="DH2" s="212"/>
      <c r="DI2" s="212">
        <f>IF(OR(DI4=1,DI4=2,DI4=14,DI4=15,DI4=27,DI4=28,DI4=40,DI4=41),YEAR(MIN(DI3,DJ3)),"")</f>
      </c>
      <c r="DJ2" s="212"/>
      <c r="DK2" s="212">
        <f>IF(OR(DK4=1,DK4=2,DK4=14,DK4=15,DK4=27,DK4=28,DK4=40,DK4=41),YEAR(MIN(DK3,DL3)),"")</f>
      </c>
      <c r="DL2" s="212"/>
      <c r="DM2" s="212">
        <f>IF(OR(DM4=1,DM4=2,DM4=14,DM4=15,DM4=27,DM4=28,DM4=40,DM4=41),YEAR(MIN(DM3,DN3)),"")</f>
        <v>2007</v>
      </c>
      <c r="DN2" s="212"/>
      <c r="DO2" s="212">
        <f>IF(OR(DO4=1,DO4=2,DO4=14,DO4=15,DO4=27,DO4=28,DO4=40,DO4=41),YEAR(MIN(DO3,DP3)),"")</f>
      </c>
      <c r="DP2" s="212"/>
      <c r="DQ2" s="212">
        <f>IF(OR(DQ4=1,DQ4=2,DQ4=14,DQ4=15,DQ4=27,DQ4=28,DQ4=40,DQ4=41),YEAR(MIN(DQ3,DR3)),"")</f>
      </c>
      <c r="DR2" s="212"/>
      <c r="DS2" s="212">
        <f>IF(OR(DS4=1,DS4=2,DS4=14,DS4=15,DS4=27,DS4=28,DS4=40,DS4=41),YEAR(MIN(DS3,DT3)),"")</f>
      </c>
      <c r="DT2" s="212"/>
      <c r="DU2" s="212">
        <f>IF(OR(DU4=1,DU4=2,DU4=14,DU4=15,DU4=27,DU4=28,DU4=40,DU4=41),YEAR(MIN(DU3,DV3)),"")</f>
      </c>
      <c r="DV2" s="212"/>
      <c r="DW2" s="212">
        <f>IF(OR(DW4=1,DW4=2,DW4=14,DW4=15,DW4=27,DW4=28,DW4=40,DW4=41),YEAR(MIN(DW3,DX3)),"")</f>
      </c>
      <c r="DX2" s="212"/>
      <c r="DY2" s="212">
        <f>IF(OR(DY4=1,DY4=2,DY4=14,DY4=15,DY4=27,DY4=28,DY4=40,DY4=41),YEAR(MIN(DY3,DZ3)),"")</f>
      </c>
      <c r="DZ2" s="212"/>
      <c r="EA2" s="212">
        <f>IF(OR(EA4=1,EA4=2,EA4=14,EA4=15,EA4=27,EA4=28,EA4=40,EA4=41),YEAR(MIN(EA3,EB3)),"")</f>
        <v>2007</v>
      </c>
      <c r="EB2" s="212"/>
      <c r="EC2" s="212">
        <f>IF(OR(EC4=1,EC4=2,EC4=14,EC4=15,EC4=27,EC4=28,EC4=40,EC4=41),YEAR(MIN(EC3,ED3)),"")</f>
      </c>
      <c r="ED2" s="212"/>
      <c r="EE2" s="212">
        <f>IF(OR(EE4=1,EE4=2,EE4=14,EE4=15,EE4=27,EE4=28,EE4=40,EE4=41),YEAR(MIN(EE3,EF3)),"")</f>
      </c>
      <c r="EF2" s="212"/>
      <c r="EG2" s="212">
        <f>IF(OR(EG4=1,EG4=2,EG4=14,EG4=15,EG4=27,EG4=28,EG4=40,EG4=41),YEAR(MIN(EG3,EH3)),"")</f>
      </c>
      <c r="EH2" s="212"/>
      <c r="EI2" s="212">
        <f>IF(OR(EI4=1,EI4=2,EI4=14,EI4=15,EI4=27,EI4=28,EI4=40,EI4=41),YEAR(MIN(EI3,EJ3)),"")</f>
      </c>
      <c r="EJ2" s="212"/>
      <c r="EK2" s="212">
        <f>IF(OR(EK4=1,EK4=2,EK4=14,EK4=15,EK4=27,EK4=28,EK4=40,EK4=41),YEAR(MIN(EK3,EL3)),"")</f>
      </c>
      <c r="EL2" s="212"/>
      <c r="EM2" s="212">
        <f>IF(OR(EM4=1,EM4=2,EM4=14,EM4=15,EM4=27,EM4=28,EM4=40,EM4=41),YEAR(MIN(EM3,EN3)),"")</f>
        <v>2008</v>
      </c>
      <c r="EN2" s="212"/>
      <c r="EO2" s="212">
        <f>IF(OR(EO4=1,EO4=2,EO4=14,EO4=15,EO4=27,EO4=28,EO4=40,EO4=41),YEAR(MIN(EO3,EP3)),"")</f>
      </c>
      <c r="EP2" s="212"/>
      <c r="EQ2" s="212">
        <f>IF(OR(EQ4=1,EQ4=2,EQ4=14,EQ4=15,EQ4=27,EQ4=28,EQ4=40,EQ4=41),YEAR(MIN(EQ3,ER3)),"")</f>
      </c>
      <c r="ER2" s="212"/>
      <c r="ES2" s="212">
        <f>IF(OR(ES4=1,ES4=2,ES4=14,ES4=15,ES4=27,ES4=28,ES4=40,ES4=41),YEAR(MIN(ES3,ET3)),"")</f>
      </c>
      <c r="ET2" s="212"/>
      <c r="EU2" s="212">
        <f>IF(OR(EU4=1,EU4=2,EU4=14,EU4=15,EU4=27,EU4=28,EU4=40,EU4=41),YEAR(MIN(EU3,EV3)),"")</f>
      </c>
      <c r="EV2" s="212"/>
      <c r="EW2" s="212">
        <f>IF(OR(EW4=1,EW4=2,EW4=14,EW4=15,EW4=27,EW4=28,EW4=40,EW4=41),YEAR(MIN(EW3,EX3)),"")</f>
      </c>
      <c r="EX2" s="212"/>
      <c r="EY2" s="212">
        <f>IF(OR(EY4=1,EY4=2,EY4=14,EY4=15,EY4=27,EY4=28,EY4=40,EY4=41),YEAR(MIN(EY3,EZ3)),"")</f>
      </c>
      <c r="EZ2" s="212"/>
      <c r="FA2" s="212">
        <f>IF(OR(FA4=1,FA4=2,FA4=14,FA4=15,FA4=27,FA4=28,FA4=40,FA4=41),YEAR(MIN(FA3,FB3)),"")</f>
        <v>2008</v>
      </c>
      <c r="FB2" s="212"/>
      <c r="FC2" s="212">
        <f>IF(OR(FC4=1,FC4=2,FC4=14,FC4=15,FC4=27,FC4=28,FC4=40,FC4=41),YEAR(MIN(FC3,FD3)),"")</f>
      </c>
      <c r="FD2" s="212"/>
      <c r="FE2" s="212">
        <f>IF(OR(FE4=1,FE4=2,FE4=14,FE4=15,FE4=27,FE4=28,FE4=40,FE4=41),YEAR(MIN(FE3,FF3)),"")</f>
      </c>
      <c r="FF2" s="212"/>
      <c r="FG2" s="212">
        <f>IF(OR(FG4=1,FG4=2,FG4=14,FG4=15,FG4=27,FG4=28,FG4=40,FG4=41),YEAR(MIN(FG3,FH3)),"")</f>
      </c>
      <c r="FH2" s="212"/>
      <c r="FI2" s="212">
        <f>IF(OR(FI4=1,FI4=2,FI4=14,FI4=15,FI4=27,FI4=28,FI4=40,FI4=41),YEAR(MIN(FI3,FJ3)),"")</f>
      </c>
      <c r="FJ2" s="212"/>
      <c r="FK2" s="212">
        <f>IF(OR(FK4=1,FK4=2,FK4=14,FK4=15,FK4=27,FK4=28,FK4=40,FK4=41),YEAR(MIN(FK3,FL3)),"")</f>
      </c>
      <c r="FL2" s="212"/>
      <c r="FM2" s="212">
        <f>IF(OR(FM4=1,FM4=2,FM4=14,FM4=15,FM4=27,FM4=28,FM4=40,FM4=41),YEAR(MIN(FM3,FN3)),"")</f>
        <v>2008</v>
      </c>
      <c r="FN2" s="212"/>
      <c r="FO2" s="212">
        <f>IF(OR(FO4=1,FO4=2,FO4=14,FO4=15,FO4=27,FO4=28,FO4=40,FO4=41),YEAR(MIN(FO3,FP3)),"")</f>
      </c>
      <c r="FP2" s="213"/>
    </row>
    <row r="3" spans="1:172" ht="28.5" customHeight="1" thickBot="1">
      <c r="A3" s="218" t="s">
        <v>59</v>
      </c>
      <c r="B3" s="218" t="s">
        <v>60</v>
      </c>
      <c r="C3" s="219" t="s">
        <v>61</v>
      </c>
      <c r="D3" s="221" t="s">
        <v>131</v>
      </c>
      <c r="E3" s="222"/>
      <c r="F3" s="223"/>
      <c r="G3" s="214" t="s">
        <v>2</v>
      </c>
      <c r="H3" s="215"/>
      <c r="I3" s="216"/>
      <c r="J3" s="214" t="s">
        <v>48</v>
      </c>
      <c r="K3" s="216"/>
      <c r="L3" s="218" t="s">
        <v>3</v>
      </c>
      <c r="M3" s="218" t="s">
        <v>45</v>
      </c>
      <c r="N3" s="132" t="s">
        <v>121</v>
      </c>
      <c r="O3" s="134">
        <f>D5</f>
        <v>38635</v>
      </c>
      <c r="P3" s="28">
        <f aca="true" t="shared" si="0" ref="P3:AU3">O3+7</f>
        <v>38642</v>
      </c>
      <c r="Q3" s="28">
        <f t="shared" si="0"/>
        <v>38649</v>
      </c>
      <c r="R3" s="28">
        <f t="shared" si="0"/>
        <v>38656</v>
      </c>
      <c r="S3" s="28">
        <f t="shared" si="0"/>
        <v>38663</v>
      </c>
      <c r="T3" s="28">
        <f t="shared" si="0"/>
        <v>38670</v>
      </c>
      <c r="U3" s="28">
        <f t="shared" si="0"/>
        <v>38677</v>
      </c>
      <c r="V3" s="28">
        <f t="shared" si="0"/>
        <v>38684</v>
      </c>
      <c r="W3" s="28">
        <f t="shared" si="0"/>
        <v>38691</v>
      </c>
      <c r="X3" s="28">
        <f t="shared" si="0"/>
        <v>38698</v>
      </c>
      <c r="Y3" s="28">
        <f t="shared" si="0"/>
        <v>38705</v>
      </c>
      <c r="Z3" s="28">
        <f t="shared" si="0"/>
        <v>38712</v>
      </c>
      <c r="AA3" s="28">
        <f t="shared" si="0"/>
        <v>38719</v>
      </c>
      <c r="AB3" s="28">
        <f t="shared" si="0"/>
        <v>38726</v>
      </c>
      <c r="AC3" s="28">
        <f t="shared" si="0"/>
        <v>38733</v>
      </c>
      <c r="AD3" s="28">
        <f t="shared" si="0"/>
        <v>38740</v>
      </c>
      <c r="AE3" s="28">
        <f t="shared" si="0"/>
        <v>38747</v>
      </c>
      <c r="AF3" s="28">
        <f t="shared" si="0"/>
        <v>38754</v>
      </c>
      <c r="AG3" s="28">
        <f t="shared" si="0"/>
        <v>38761</v>
      </c>
      <c r="AH3" s="28">
        <f t="shared" si="0"/>
        <v>38768</v>
      </c>
      <c r="AI3" s="28">
        <f t="shared" si="0"/>
        <v>38775</v>
      </c>
      <c r="AJ3" s="28">
        <f t="shared" si="0"/>
        <v>38782</v>
      </c>
      <c r="AK3" s="28">
        <f t="shared" si="0"/>
        <v>38789</v>
      </c>
      <c r="AL3" s="28">
        <f t="shared" si="0"/>
        <v>38796</v>
      </c>
      <c r="AM3" s="28">
        <f t="shared" si="0"/>
        <v>38803</v>
      </c>
      <c r="AN3" s="28">
        <f t="shared" si="0"/>
        <v>38810</v>
      </c>
      <c r="AO3" s="28">
        <f t="shared" si="0"/>
        <v>38817</v>
      </c>
      <c r="AP3" s="28">
        <f t="shared" si="0"/>
        <v>38824</v>
      </c>
      <c r="AQ3" s="28">
        <f t="shared" si="0"/>
        <v>38831</v>
      </c>
      <c r="AR3" s="28">
        <f t="shared" si="0"/>
        <v>38838</v>
      </c>
      <c r="AS3" s="28">
        <f t="shared" si="0"/>
        <v>38845</v>
      </c>
      <c r="AT3" s="28">
        <f t="shared" si="0"/>
        <v>38852</v>
      </c>
      <c r="AU3" s="28">
        <f t="shared" si="0"/>
        <v>38859</v>
      </c>
      <c r="AV3" s="28">
        <f aca="true" t="shared" si="1" ref="AV3:CA3">AU3+7</f>
        <v>38866</v>
      </c>
      <c r="AW3" s="28">
        <f t="shared" si="1"/>
        <v>38873</v>
      </c>
      <c r="AX3" s="28">
        <f t="shared" si="1"/>
        <v>38880</v>
      </c>
      <c r="AY3" s="28">
        <f t="shared" si="1"/>
        <v>38887</v>
      </c>
      <c r="AZ3" s="28">
        <f t="shared" si="1"/>
        <v>38894</v>
      </c>
      <c r="BA3" s="28">
        <f t="shared" si="1"/>
        <v>38901</v>
      </c>
      <c r="BB3" s="28">
        <f t="shared" si="1"/>
        <v>38908</v>
      </c>
      <c r="BC3" s="28">
        <f t="shared" si="1"/>
        <v>38915</v>
      </c>
      <c r="BD3" s="28">
        <f t="shared" si="1"/>
        <v>38922</v>
      </c>
      <c r="BE3" s="28">
        <f t="shared" si="1"/>
        <v>38929</v>
      </c>
      <c r="BF3" s="28">
        <f t="shared" si="1"/>
        <v>38936</v>
      </c>
      <c r="BG3" s="28">
        <f t="shared" si="1"/>
        <v>38943</v>
      </c>
      <c r="BH3" s="28">
        <f t="shared" si="1"/>
        <v>38950</v>
      </c>
      <c r="BI3" s="28">
        <f t="shared" si="1"/>
        <v>38957</v>
      </c>
      <c r="BJ3" s="28">
        <f t="shared" si="1"/>
        <v>38964</v>
      </c>
      <c r="BK3" s="28">
        <f t="shared" si="1"/>
        <v>38971</v>
      </c>
      <c r="BL3" s="28">
        <f t="shared" si="1"/>
        <v>38978</v>
      </c>
      <c r="BM3" s="28">
        <f t="shared" si="1"/>
        <v>38985</v>
      </c>
      <c r="BN3" s="28">
        <f t="shared" si="1"/>
        <v>38992</v>
      </c>
      <c r="BO3" s="28">
        <f t="shared" si="1"/>
        <v>38999</v>
      </c>
      <c r="BP3" s="28">
        <f t="shared" si="1"/>
        <v>39006</v>
      </c>
      <c r="BQ3" s="28">
        <f t="shared" si="1"/>
        <v>39013</v>
      </c>
      <c r="BR3" s="28">
        <f t="shared" si="1"/>
        <v>39020</v>
      </c>
      <c r="BS3" s="28">
        <f t="shared" si="1"/>
        <v>39027</v>
      </c>
      <c r="BT3" s="28">
        <f t="shared" si="1"/>
        <v>39034</v>
      </c>
      <c r="BU3" s="28">
        <f t="shared" si="1"/>
        <v>39041</v>
      </c>
      <c r="BV3" s="28">
        <f t="shared" si="1"/>
        <v>39048</v>
      </c>
      <c r="BW3" s="28">
        <f t="shared" si="1"/>
        <v>39055</v>
      </c>
      <c r="BX3" s="28">
        <f t="shared" si="1"/>
        <v>39062</v>
      </c>
      <c r="BY3" s="28">
        <f t="shared" si="1"/>
        <v>39069</v>
      </c>
      <c r="BZ3" s="28">
        <f t="shared" si="1"/>
        <v>39076</v>
      </c>
      <c r="CA3" s="28">
        <f t="shared" si="1"/>
        <v>39083</v>
      </c>
      <c r="CB3" s="28">
        <f aca="true" t="shared" si="2" ref="CB3:DG3">CA3+7</f>
        <v>39090</v>
      </c>
      <c r="CC3" s="28">
        <f t="shared" si="2"/>
        <v>39097</v>
      </c>
      <c r="CD3" s="28">
        <f t="shared" si="2"/>
        <v>39104</v>
      </c>
      <c r="CE3" s="28">
        <f t="shared" si="2"/>
        <v>39111</v>
      </c>
      <c r="CF3" s="28">
        <f t="shared" si="2"/>
        <v>39118</v>
      </c>
      <c r="CG3" s="28">
        <f t="shared" si="2"/>
        <v>39125</v>
      </c>
      <c r="CH3" s="28">
        <f t="shared" si="2"/>
        <v>39132</v>
      </c>
      <c r="CI3" s="28">
        <f t="shared" si="2"/>
        <v>39139</v>
      </c>
      <c r="CJ3" s="28">
        <f t="shared" si="2"/>
        <v>39146</v>
      </c>
      <c r="CK3" s="28">
        <f t="shared" si="2"/>
        <v>39153</v>
      </c>
      <c r="CL3" s="28">
        <f t="shared" si="2"/>
        <v>39160</v>
      </c>
      <c r="CM3" s="28">
        <f t="shared" si="2"/>
        <v>39167</v>
      </c>
      <c r="CN3" s="28">
        <f t="shared" si="2"/>
        <v>39174</v>
      </c>
      <c r="CO3" s="28">
        <f t="shared" si="2"/>
        <v>39181</v>
      </c>
      <c r="CP3" s="28">
        <f t="shared" si="2"/>
        <v>39188</v>
      </c>
      <c r="CQ3" s="28">
        <f t="shared" si="2"/>
        <v>39195</v>
      </c>
      <c r="CR3" s="28">
        <f t="shared" si="2"/>
        <v>39202</v>
      </c>
      <c r="CS3" s="28">
        <f t="shared" si="2"/>
        <v>39209</v>
      </c>
      <c r="CT3" s="28">
        <f t="shared" si="2"/>
        <v>39216</v>
      </c>
      <c r="CU3" s="28">
        <f t="shared" si="2"/>
        <v>39223</v>
      </c>
      <c r="CV3" s="28">
        <f t="shared" si="2"/>
        <v>39230</v>
      </c>
      <c r="CW3" s="28">
        <f t="shared" si="2"/>
        <v>39237</v>
      </c>
      <c r="CX3" s="28">
        <f t="shared" si="2"/>
        <v>39244</v>
      </c>
      <c r="CY3" s="28">
        <f t="shared" si="2"/>
        <v>39251</v>
      </c>
      <c r="CZ3" s="28">
        <f t="shared" si="2"/>
        <v>39258</v>
      </c>
      <c r="DA3" s="28">
        <f t="shared" si="2"/>
        <v>39265</v>
      </c>
      <c r="DB3" s="28">
        <f t="shared" si="2"/>
        <v>39272</v>
      </c>
      <c r="DC3" s="28">
        <f t="shared" si="2"/>
        <v>39279</v>
      </c>
      <c r="DD3" s="28">
        <f t="shared" si="2"/>
        <v>39286</v>
      </c>
      <c r="DE3" s="28">
        <f t="shared" si="2"/>
        <v>39293</v>
      </c>
      <c r="DF3" s="28">
        <f t="shared" si="2"/>
        <v>39300</v>
      </c>
      <c r="DG3" s="28">
        <f t="shared" si="2"/>
        <v>39307</v>
      </c>
      <c r="DH3" s="28">
        <f aca="true" t="shared" si="3" ref="DH3:EM3">DG3+7</f>
        <v>39314</v>
      </c>
      <c r="DI3" s="28">
        <f t="shared" si="3"/>
        <v>39321</v>
      </c>
      <c r="DJ3" s="28">
        <f t="shared" si="3"/>
        <v>39328</v>
      </c>
      <c r="DK3" s="28">
        <f t="shared" si="3"/>
        <v>39335</v>
      </c>
      <c r="DL3" s="28">
        <f t="shared" si="3"/>
        <v>39342</v>
      </c>
      <c r="DM3" s="28">
        <f t="shared" si="3"/>
        <v>39349</v>
      </c>
      <c r="DN3" s="28">
        <f t="shared" si="3"/>
        <v>39356</v>
      </c>
      <c r="DO3" s="28">
        <f t="shared" si="3"/>
        <v>39363</v>
      </c>
      <c r="DP3" s="28">
        <f t="shared" si="3"/>
        <v>39370</v>
      </c>
      <c r="DQ3" s="28">
        <f t="shared" si="3"/>
        <v>39377</v>
      </c>
      <c r="DR3" s="28">
        <f t="shared" si="3"/>
        <v>39384</v>
      </c>
      <c r="DS3" s="28">
        <f t="shared" si="3"/>
        <v>39391</v>
      </c>
      <c r="DT3" s="28">
        <f t="shared" si="3"/>
        <v>39398</v>
      </c>
      <c r="DU3" s="28">
        <f t="shared" si="3"/>
        <v>39405</v>
      </c>
      <c r="DV3" s="28">
        <f t="shared" si="3"/>
        <v>39412</v>
      </c>
      <c r="DW3" s="28">
        <f t="shared" si="3"/>
        <v>39419</v>
      </c>
      <c r="DX3" s="28">
        <f t="shared" si="3"/>
        <v>39426</v>
      </c>
      <c r="DY3" s="28">
        <f t="shared" si="3"/>
        <v>39433</v>
      </c>
      <c r="DZ3" s="28">
        <f t="shared" si="3"/>
        <v>39440</v>
      </c>
      <c r="EA3" s="28">
        <f t="shared" si="3"/>
        <v>39447</v>
      </c>
      <c r="EB3" s="28">
        <f t="shared" si="3"/>
        <v>39454</v>
      </c>
      <c r="EC3" s="28">
        <f t="shared" si="3"/>
        <v>39461</v>
      </c>
      <c r="ED3" s="28">
        <f t="shared" si="3"/>
        <v>39468</v>
      </c>
      <c r="EE3" s="28">
        <f t="shared" si="3"/>
        <v>39475</v>
      </c>
      <c r="EF3" s="28">
        <f t="shared" si="3"/>
        <v>39482</v>
      </c>
      <c r="EG3" s="28">
        <f t="shared" si="3"/>
        <v>39489</v>
      </c>
      <c r="EH3" s="28">
        <f t="shared" si="3"/>
        <v>39496</v>
      </c>
      <c r="EI3" s="28">
        <f t="shared" si="3"/>
        <v>39503</v>
      </c>
      <c r="EJ3" s="28">
        <f t="shared" si="3"/>
        <v>39510</v>
      </c>
      <c r="EK3" s="28">
        <f t="shared" si="3"/>
        <v>39517</v>
      </c>
      <c r="EL3" s="28">
        <f t="shared" si="3"/>
        <v>39524</v>
      </c>
      <c r="EM3" s="28">
        <f t="shared" si="3"/>
        <v>39531</v>
      </c>
      <c r="EN3" s="28">
        <f aca="true" t="shared" si="4" ref="EN3:FO3">EM3+7</f>
        <v>39538</v>
      </c>
      <c r="EO3" s="28">
        <f t="shared" si="4"/>
        <v>39545</v>
      </c>
      <c r="EP3" s="28">
        <f t="shared" si="4"/>
        <v>39552</v>
      </c>
      <c r="EQ3" s="28">
        <f t="shared" si="4"/>
        <v>39559</v>
      </c>
      <c r="ER3" s="28">
        <f t="shared" si="4"/>
        <v>39566</v>
      </c>
      <c r="ES3" s="28">
        <f t="shared" si="4"/>
        <v>39573</v>
      </c>
      <c r="ET3" s="28">
        <f t="shared" si="4"/>
        <v>39580</v>
      </c>
      <c r="EU3" s="28">
        <f t="shared" si="4"/>
        <v>39587</v>
      </c>
      <c r="EV3" s="28">
        <f t="shared" si="4"/>
        <v>39594</v>
      </c>
      <c r="EW3" s="28">
        <f t="shared" si="4"/>
        <v>39601</v>
      </c>
      <c r="EX3" s="28">
        <f t="shared" si="4"/>
        <v>39608</v>
      </c>
      <c r="EY3" s="28">
        <f t="shared" si="4"/>
        <v>39615</v>
      </c>
      <c r="EZ3" s="28">
        <f t="shared" si="4"/>
        <v>39622</v>
      </c>
      <c r="FA3" s="28">
        <f t="shared" si="4"/>
        <v>39629</v>
      </c>
      <c r="FB3" s="28">
        <f t="shared" si="4"/>
        <v>39636</v>
      </c>
      <c r="FC3" s="28">
        <f t="shared" si="4"/>
        <v>39643</v>
      </c>
      <c r="FD3" s="28">
        <f t="shared" si="4"/>
        <v>39650</v>
      </c>
      <c r="FE3" s="28">
        <f t="shared" si="4"/>
        <v>39657</v>
      </c>
      <c r="FF3" s="28">
        <f t="shared" si="4"/>
        <v>39664</v>
      </c>
      <c r="FG3" s="28">
        <f t="shared" si="4"/>
        <v>39671</v>
      </c>
      <c r="FH3" s="28">
        <f t="shared" si="4"/>
        <v>39678</v>
      </c>
      <c r="FI3" s="28">
        <f t="shared" si="4"/>
        <v>39685</v>
      </c>
      <c r="FJ3" s="28">
        <f t="shared" si="4"/>
        <v>39692</v>
      </c>
      <c r="FK3" s="28">
        <f t="shared" si="4"/>
        <v>39699</v>
      </c>
      <c r="FL3" s="28">
        <f t="shared" si="4"/>
        <v>39706</v>
      </c>
      <c r="FM3" s="28">
        <f t="shared" si="4"/>
        <v>39713</v>
      </c>
      <c r="FN3" s="28">
        <f t="shared" si="4"/>
        <v>39720</v>
      </c>
      <c r="FO3" s="28">
        <f t="shared" si="4"/>
        <v>39727</v>
      </c>
      <c r="FP3" s="135"/>
    </row>
    <row r="4" spans="1:172" ht="23.25" thickBot="1">
      <c r="A4" s="219"/>
      <c r="B4" s="219"/>
      <c r="C4" s="220"/>
      <c r="D4" s="133" t="s">
        <v>127</v>
      </c>
      <c r="E4" s="133" t="s">
        <v>128</v>
      </c>
      <c r="F4" s="132" t="s">
        <v>123</v>
      </c>
      <c r="G4" s="133" t="s">
        <v>0</v>
      </c>
      <c r="H4" s="133" t="s">
        <v>1</v>
      </c>
      <c r="I4" s="133" t="s">
        <v>44</v>
      </c>
      <c r="J4" s="132" t="s">
        <v>46</v>
      </c>
      <c r="K4" s="132" t="s">
        <v>47</v>
      </c>
      <c r="L4" s="219"/>
      <c r="M4" s="219"/>
      <c r="N4" s="132" t="s">
        <v>122</v>
      </c>
      <c r="O4" s="136">
        <f>WEEKNUM(D5)</f>
        <v>42</v>
      </c>
      <c r="P4" s="29">
        <f aca="true" t="shared" si="5" ref="P4:AU4">IF(O4+1&lt;=52,O4+1,1)</f>
        <v>43</v>
      </c>
      <c r="Q4" s="29">
        <f t="shared" si="5"/>
        <v>44</v>
      </c>
      <c r="R4" s="29">
        <f t="shared" si="5"/>
        <v>45</v>
      </c>
      <c r="S4" s="29">
        <f t="shared" si="5"/>
        <v>46</v>
      </c>
      <c r="T4" s="29">
        <f t="shared" si="5"/>
        <v>47</v>
      </c>
      <c r="U4" s="29">
        <f t="shared" si="5"/>
        <v>48</v>
      </c>
      <c r="V4" s="29">
        <f t="shared" si="5"/>
        <v>49</v>
      </c>
      <c r="W4" s="29">
        <f t="shared" si="5"/>
        <v>50</v>
      </c>
      <c r="X4" s="29">
        <f t="shared" si="5"/>
        <v>51</v>
      </c>
      <c r="Y4" s="29">
        <f t="shared" si="5"/>
        <v>52</v>
      </c>
      <c r="Z4" s="29">
        <f t="shared" si="5"/>
        <v>1</v>
      </c>
      <c r="AA4" s="29">
        <f t="shared" si="5"/>
        <v>2</v>
      </c>
      <c r="AB4" s="29">
        <f t="shared" si="5"/>
        <v>3</v>
      </c>
      <c r="AC4" s="29">
        <f t="shared" si="5"/>
        <v>4</v>
      </c>
      <c r="AD4" s="29">
        <f t="shared" si="5"/>
        <v>5</v>
      </c>
      <c r="AE4" s="29">
        <f t="shared" si="5"/>
        <v>6</v>
      </c>
      <c r="AF4" s="29">
        <f t="shared" si="5"/>
        <v>7</v>
      </c>
      <c r="AG4" s="29">
        <f t="shared" si="5"/>
        <v>8</v>
      </c>
      <c r="AH4" s="29">
        <f t="shared" si="5"/>
        <v>9</v>
      </c>
      <c r="AI4" s="29">
        <f t="shared" si="5"/>
        <v>10</v>
      </c>
      <c r="AJ4" s="29">
        <f t="shared" si="5"/>
        <v>11</v>
      </c>
      <c r="AK4" s="29">
        <f t="shared" si="5"/>
        <v>12</v>
      </c>
      <c r="AL4" s="29">
        <f t="shared" si="5"/>
        <v>13</v>
      </c>
      <c r="AM4" s="29">
        <f t="shared" si="5"/>
        <v>14</v>
      </c>
      <c r="AN4" s="29">
        <f t="shared" si="5"/>
        <v>15</v>
      </c>
      <c r="AO4" s="29">
        <f t="shared" si="5"/>
        <v>16</v>
      </c>
      <c r="AP4" s="29">
        <f t="shared" si="5"/>
        <v>17</v>
      </c>
      <c r="AQ4" s="29">
        <f t="shared" si="5"/>
        <v>18</v>
      </c>
      <c r="AR4" s="29">
        <f t="shared" si="5"/>
        <v>19</v>
      </c>
      <c r="AS4" s="29">
        <f t="shared" si="5"/>
        <v>20</v>
      </c>
      <c r="AT4" s="29">
        <f t="shared" si="5"/>
        <v>21</v>
      </c>
      <c r="AU4" s="29">
        <f t="shared" si="5"/>
        <v>22</v>
      </c>
      <c r="AV4" s="29">
        <f aca="true" t="shared" si="6" ref="AV4:CA4">IF(AU4+1&lt;=52,AU4+1,1)</f>
        <v>23</v>
      </c>
      <c r="AW4" s="29">
        <f t="shared" si="6"/>
        <v>24</v>
      </c>
      <c r="AX4" s="29">
        <f t="shared" si="6"/>
        <v>25</v>
      </c>
      <c r="AY4" s="29">
        <f t="shared" si="6"/>
        <v>26</v>
      </c>
      <c r="AZ4" s="29">
        <f t="shared" si="6"/>
        <v>27</v>
      </c>
      <c r="BA4" s="29">
        <f t="shared" si="6"/>
        <v>28</v>
      </c>
      <c r="BB4" s="29">
        <f t="shared" si="6"/>
        <v>29</v>
      </c>
      <c r="BC4" s="29">
        <f t="shared" si="6"/>
        <v>30</v>
      </c>
      <c r="BD4" s="29">
        <f t="shared" si="6"/>
        <v>31</v>
      </c>
      <c r="BE4" s="29">
        <f t="shared" si="6"/>
        <v>32</v>
      </c>
      <c r="BF4" s="29">
        <f t="shared" si="6"/>
        <v>33</v>
      </c>
      <c r="BG4" s="29">
        <f t="shared" si="6"/>
        <v>34</v>
      </c>
      <c r="BH4" s="29">
        <f t="shared" si="6"/>
        <v>35</v>
      </c>
      <c r="BI4" s="29">
        <f t="shared" si="6"/>
        <v>36</v>
      </c>
      <c r="BJ4" s="29">
        <f t="shared" si="6"/>
        <v>37</v>
      </c>
      <c r="BK4" s="29">
        <f t="shared" si="6"/>
        <v>38</v>
      </c>
      <c r="BL4" s="29">
        <f t="shared" si="6"/>
        <v>39</v>
      </c>
      <c r="BM4" s="29">
        <f t="shared" si="6"/>
        <v>40</v>
      </c>
      <c r="BN4" s="29">
        <f t="shared" si="6"/>
        <v>41</v>
      </c>
      <c r="BO4" s="29">
        <f t="shared" si="6"/>
        <v>42</v>
      </c>
      <c r="BP4" s="29">
        <f t="shared" si="6"/>
        <v>43</v>
      </c>
      <c r="BQ4" s="29">
        <f t="shared" si="6"/>
        <v>44</v>
      </c>
      <c r="BR4" s="29">
        <f t="shared" si="6"/>
        <v>45</v>
      </c>
      <c r="BS4" s="29">
        <f t="shared" si="6"/>
        <v>46</v>
      </c>
      <c r="BT4" s="29">
        <f t="shared" si="6"/>
        <v>47</v>
      </c>
      <c r="BU4" s="29">
        <f t="shared" si="6"/>
        <v>48</v>
      </c>
      <c r="BV4" s="29">
        <f t="shared" si="6"/>
        <v>49</v>
      </c>
      <c r="BW4" s="29">
        <f t="shared" si="6"/>
        <v>50</v>
      </c>
      <c r="BX4" s="29">
        <f t="shared" si="6"/>
        <v>51</v>
      </c>
      <c r="BY4" s="29">
        <f t="shared" si="6"/>
        <v>52</v>
      </c>
      <c r="BZ4" s="29">
        <f t="shared" si="6"/>
        <v>1</v>
      </c>
      <c r="CA4" s="29">
        <f t="shared" si="6"/>
        <v>2</v>
      </c>
      <c r="CB4" s="29">
        <f aca="true" t="shared" si="7" ref="CB4:DG4">IF(CA4+1&lt;=52,CA4+1,1)</f>
        <v>3</v>
      </c>
      <c r="CC4" s="29">
        <f t="shared" si="7"/>
        <v>4</v>
      </c>
      <c r="CD4" s="29">
        <f t="shared" si="7"/>
        <v>5</v>
      </c>
      <c r="CE4" s="29">
        <f t="shared" si="7"/>
        <v>6</v>
      </c>
      <c r="CF4" s="29">
        <f t="shared" si="7"/>
        <v>7</v>
      </c>
      <c r="CG4" s="29">
        <f t="shared" si="7"/>
        <v>8</v>
      </c>
      <c r="CH4" s="29">
        <f t="shared" si="7"/>
        <v>9</v>
      </c>
      <c r="CI4" s="29">
        <f t="shared" si="7"/>
        <v>10</v>
      </c>
      <c r="CJ4" s="29">
        <f t="shared" si="7"/>
        <v>11</v>
      </c>
      <c r="CK4" s="29">
        <f t="shared" si="7"/>
        <v>12</v>
      </c>
      <c r="CL4" s="29">
        <f t="shared" si="7"/>
        <v>13</v>
      </c>
      <c r="CM4" s="29">
        <f t="shared" si="7"/>
        <v>14</v>
      </c>
      <c r="CN4" s="29">
        <f t="shared" si="7"/>
        <v>15</v>
      </c>
      <c r="CO4" s="29">
        <f t="shared" si="7"/>
        <v>16</v>
      </c>
      <c r="CP4" s="29">
        <f t="shared" si="7"/>
        <v>17</v>
      </c>
      <c r="CQ4" s="29">
        <f t="shared" si="7"/>
        <v>18</v>
      </c>
      <c r="CR4" s="29">
        <f t="shared" si="7"/>
        <v>19</v>
      </c>
      <c r="CS4" s="29">
        <f t="shared" si="7"/>
        <v>20</v>
      </c>
      <c r="CT4" s="29">
        <f t="shared" si="7"/>
        <v>21</v>
      </c>
      <c r="CU4" s="29">
        <f t="shared" si="7"/>
        <v>22</v>
      </c>
      <c r="CV4" s="29">
        <f t="shared" si="7"/>
        <v>23</v>
      </c>
      <c r="CW4" s="29">
        <f t="shared" si="7"/>
        <v>24</v>
      </c>
      <c r="CX4" s="29">
        <f t="shared" si="7"/>
        <v>25</v>
      </c>
      <c r="CY4" s="29">
        <f t="shared" si="7"/>
        <v>26</v>
      </c>
      <c r="CZ4" s="29">
        <f t="shared" si="7"/>
        <v>27</v>
      </c>
      <c r="DA4" s="29">
        <f t="shared" si="7"/>
        <v>28</v>
      </c>
      <c r="DB4" s="29">
        <f t="shared" si="7"/>
        <v>29</v>
      </c>
      <c r="DC4" s="29">
        <f t="shared" si="7"/>
        <v>30</v>
      </c>
      <c r="DD4" s="29">
        <f t="shared" si="7"/>
        <v>31</v>
      </c>
      <c r="DE4" s="29">
        <f t="shared" si="7"/>
        <v>32</v>
      </c>
      <c r="DF4" s="29">
        <f t="shared" si="7"/>
        <v>33</v>
      </c>
      <c r="DG4" s="29">
        <f t="shared" si="7"/>
        <v>34</v>
      </c>
      <c r="DH4" s="29">
        <f aca="true" t="shared" si="8" ref="DH4:EM4">IF(DG4+1&lt;=52,DG4+1,1)</f>
        <v>35</v>
      </c>
      <c r="DI4" s="29">
        <f t="shared" si="8"/>
        <v>36</v>
      </c>
      <c r="DJ4" s="29">
        <f t="shared" si="8"/>
        <v>37</v>
      </c>
      <c r="DK4" s="29">
        <f t="shared" si="8"/>
        <v>38</v>
      </c>
      <c r="DL4" s="29">
        <f t="shared" si="8"/>
        <v>39</v>
      </c>
      <c r="DM4" s="29">
        <f t="shared" si="8"/>
        <v>40</v>
      </c>
      <c r="DN4" s="29">
        <f t="shared" si="8"/>
        <v>41</v>
      </c>
      <c r="DO4" s="29">
        <f t="shared" si="8"/>
        <v>42</v>
      </c>
      <c r="DP4" s="29">
        <f t="shared" si="8"/>
        <v>43</v>
      </c>
      <c r="DQ4" s="29">
        <f t="shared" si="8"/>
        <v>44</v>
      </c>
      <c r="DR4" s="29">
        <f t="shared" si="8"/>
        <v>45</v>
      </c>
      <c r="DS4" s="29">
        <f t="shared" si="8"/>
        <v>46</v>
      </c>
      <c r="DT4" s="29">
        <f t="shared" si="8"/>
        <v>47</v>
      </c>
      <c r="DU4" s="29">
        <f t="shared" si="8"/>
        <v>48</v>
      </c>
      <c r="DV4" s="29">
        <f t="shared" si="8"/>
        <v>49</v>
      </c>
      <c r="DW4" s="29">
        <f t="shared" si="8"/>
        <v>50</v>
      </c>
      <c r="DX4" s="29">
        <f t="shared" si="8"/>
        <v>51</v>
      </c>
      <c r="DY4" s="29">
        <f t="shared" si="8"/>
        <v>52</v>
      </c>
      <c r="DZ4" s="29">
        <f t="shared" si="8"/>
        <v>1</v>
      </c>
      <c r="EA4" s="29">
        <f t="shared" si="8"/>
        <v>2</v>
      </c>
      <c r="EB4" s="29">
        <f t="shared" si="8"/>
        <v>3</v>
      </c>
      <c r="EC4" s="29">
        <f t="shared" si="8"/>
        <v>4</v>
      </c>
      <c r="ED4" s="29">
        <f t="shared" si="8"/>
        <v>5</v>
      </c>
      <c r="EE4" s="29">
        <f t="shared" si="8"/>
        <v>6</v>
      </c>
      <c r="EF4" s="29">
        <f t="shared" si="8"/>
        <v>7</v>
      </c>
      <c r="EG4" s="29">
        <f t="shared" si="8"/>
        <v>8</v>
      </c>
      <c r="EH4" s="29">
        <f t="shared" si="8"/>
        <v>9</v>
      </c>
      <c r="EI4" s="29">
        <f t="shared" si="8"/>
        <v>10</v>
      </c>
      <c r="EJ4" s="29">
        <f t="shared" si="8"/>
        <v>11</v>
      </c>
      <c r="EK4" s="29">
        <f t="shared" si="8"/>
        <v>12</v>
      </c>
      <c r="EL4" s="29">
        <f t="shared" si="8"/>
        <v>13</v>
      </c>
      <c r="EM4" s="29">
        <f t="shared" si="8"/>
        <v>14</v>
      </c>
      <c r="EN4" s="29">
        <f aca="true" t="shared" si="9" ref="EN4:FO4">IF(EM4+1&lt;=52,EM4+1,1)</f>
        <v>15</v>
      </c>
      <c r="EO4" s="29">
        <f t="shared" si="9"/>
        <v>16</v>
      </c>
      <c r="EP4" s="29">
        <f t="shared" si="9"/>
        <v>17</v>
      </c>
      <c r="EQ4" s="29">
        <f t="shared" si="9"/>
        <v>18</v>
      </c>
      <c r="ER4" s="29">
        <f t="shared" si="9"/>
        <v>19</v>
      </c>
      <c r="ES4" s="29">
        <f t="shared" si="9"/>
        <v>20</v>
      </c>
      <c r="ET4" s="29">
        <f t="shared" si="9"/>
        <v>21</v>
      </c>
      <c r="EU4" s="29">
        <f t="shared" si="9"/>
        <v>22</v>
      </c>
      <c r="EV4" s="29">
        <f t="shared" si="9"/>
        <v>23</v>
      </c>
      <c r="EW4" s="29">
        <f t="shared" si="9"/>
        <v>24</v>
      </c>
      <c r="EX4" s="29">
        <f t="shared" si="9"/>
        <v>25</v>
      </c>
      <c r="EY4" s="29">
        <f t="shared" si="9"/>
        <v>26</v>
      </c>
      <c r="EZ4" s="29">
        <f t="shared" si="9"/>
        <v>27</v>
      </c>
      <c r="FA4" s="29">
        <f t="shared" si="9"/>
        <v>28</v>
      </c>
      <c r="FB4" s="29">
        <f t="shared" si="9"/>
        <v>29</v>
      </c>
      <c r="FC4" s="29">
        <f t="shared" si="9"/>
        <v>30</v>
      </c>
      <c r="FD4" s="29">
        <f t="shared" si="9"/>
        <v>31</v>
      </c>
      <c r="FE4" s="29">
        <f t="shared" si="9"/>
        <v>32</v>
      </c>
      <c r="FF4" s="29">
        <f t="shared" si="9"/>
        <v>33</v>
      </c>
      <c r="FG4" s="29">
        <f t="shared" si="9"/>
        <v>34</v>
      </c>
      <c r="FH4" s="29">
        <f t="shared" si="9"/>
        <v>35</v>
      </c>
      <c r="FI4" s="29">
        <f t="shared" si="9"/>
        <v>36</v>
      </c>
      <c r="FJ4" s="29">
        <f t="shared" si="9"/>
        <v>37</v>
      </c>
      <c r="FK4" s="29">
        <f t="shared" si="9"/>
        <v>38</v>
      </c>
      <c r="FL4" s="29">
        <f t="shared" si="9"/>
        <v>39</v>
      </c>
      <c r="FM4" s="29">
        <f t="shared" si="9"/>
        <v>40</v>
      </c>
      <c r="FN4" s="29">
        <f t="shared" si="9"/>
        <v>41</v>
      </c>
      <c r="FO4" s="29">
        <f t="shared" si="9"/>
        <v>42</v>
      </c>
      <c r="FP4" s="135"/>
    </row>
    <row r="5" spans="1:172" ht="15" customHeight="1" thickBot="1">
      <c r="A5" s="121">
        <v>0</v>
      </c>
      <c r="B5" s="137" t="s">
        <v>141</v>
      </c>
      <c r="C5" s="138" t="s">
        <v>183</v>
      </c>
      <c r="D5" s="122">
        <f>MIN(D7,D12,D16,D26)</f>
        <v>38635</v>
      </c>
      <c r="E5" s="122">
        <f>MAX(E7,E12,E16,E26)</f>
        <v>39293</v>
      </c>
      <c r="F5" s="139">
        <f>IF(OR(D5="",E5=""),"",NETWORKDAYS(D5,E5))</f>
        <v>471</v>
      </c>
      <c r="G5" s="123">
        <f>MIN(G7,G12,G16,G26)</f>
        <v>0</v>
      </c>
      <c r="H5" s="123">
        <f>MAX(H7,H12,H16,H26)</f>
        <v>0</v>
      </c>
      <c r="I5" s="140">
        <f>IF(OR(G5="",H5=""),"",NETWORKDAYS(G5,H5))</f>
        <v>0</v>
      </c>
      <c r="J5" s="141">
        <f>IF(OR($D5="",$G5=""),"",$G5-$D5)</f>
        <v>-38635</v>
      </c>
      <c r="K5" s="141">
        <f>IF(OR($E5="",$H5=""),"",$H5-$E5)</f>
        <v>-39293</v>
      </c>
      <c r="L5" s="139"/>
      <c r="M5" s="142"/>
      <c r="N5" s="143"/>
      <c r="O5" s="144">
        <f aca="true" t="shared" si="10" ref="O5:AT5">IF(AND($D5&lt;=O$3,$E5&gt;=O$3),1,"")</f>
        <v>1</v>
      </c>
      <c r="P5" s="145">
        <f t="shared" si="10"/>
        <v>1</v>
      </c>
      <c r="Q5" s="145">
        <f t="shared" si="10"/>
        <v>1</v>
      </c>
      <c r="R5" s="145">
        <f t="shared" si="10"/>
        <v>1</v>
      </c>
      <c r="S5" s="145">
        <f t="shared" si="10"/>
        <v>1</v>
      </c>
      <c r="T5" s="145">
        <f t="shared" si="10"/>
        <v>1</v>
      </c>
      <c r="U5" s="145">
        <f t="shared" si="10"/>
        <v>1</v>
      </c>
      <c r="V5" s="145">
        <f t="shared" si="10"/>
        <v>1</v>
      </c>
      <c r="W5" s="145">
        <f t="shared" si="10"/>
        <v>1</v>
      </c>
      <c r="X5" s="145">
        <f t="shared" si="10"/>
        <v>1</v>
      </c>
      <c r="Y5" s="145">
        <f t="shared" si="10"/>
        <v>1</v>
      </c>
      <c r="Z5" s="145">
        <f t="shared" si="10"/>
        <v>1</v>
      </c>
      <c r="AA5" s="145">
        <f t="shared" si="10"/>
        <v>1</v>
      </c>
      <c r="AB5" s="145">
        <f t="shared" si="10"/>
        <v>1</v>
      </c>
      <c r="AC5" s="145">
        <f t="shared" si="10"/>
        <v>1</v>
      </c>
      <c r="AD5" s="145">
        <f t="shared" si="10"/>
        <v>1</v>
      </c>
      <c r="AE5" s="145">
        <f t="shared" si="10"/>
        <v>1</v>
      </c>
      <c r="AF5" s="145">
        <f t="shared" si="10"/>
        <v>1</v>
      </c>
      <c r="AG5" s="145">
        <f t="shared" si="10"/>
        <v>1</v>
      </c>
      <c r="AH5" s="145">
        <f t="shared" si="10"/>
        <v>1</v>
      </c>
      <c r="AI5" s="145">
        <f t="shared" si="10"/>
        <v>1</v>
      </c>
      <c r="AJ5" s="145">
        <f t="shared" si="10"/>
        <v>1</v>
      </c>
      <c r="AK5" s="145">
        <f t="shared" si="10"/>
        <v>1</v>
      </c>
      <c r="AL5" s="145">
        <f t="shared" si="10"/>
        <v>1</v>
      </c>
      <c r="AM5" s="145">
        <f t="shared" si="10"/>
        <v>1</v>
      </c>
      <c r="AN5" s="145">
        <f t="shared" si="10"/>
        <v>1</v>
      </c>
      <c r="AO5" s="145">
        <f t="shared" si="10"/>
        <v>1</v>
      </c>
      <c r="AP5" s="145">
        <f t="shared" si="10"/>
        <v>1</v>
      </c>
      <c r="AQ5" s="145">
        <f t="shared" si="10"/>
        <v>1</v>
      </c>
      <c r="AR5" s="145">
        <f t="shared" si="10"/>
        <v>1</v>
      </c>
      <c r="AS5" s="145">
        <f t="shared" si="10"/>
        <v>1</v>
      </c>
      <c r="AT5" s="145">
        <f t="shared" si="10"/>
        <v>1</v>
      </c>
      <c r="AU5" s="145">
        <f aca="true" t="shared" si="11" ref="AU5:BZ5">IF(AND($D5&lt;=AU$3,$E5&gt;=AU$3),1,"")</f>
        <v>1</v>
      </c>
      <c r="AV5" s="145">
        <f t="shared" si="11"/>
        <v>1</v>
      </c>
      <c r="AW5" s="145">
        <f t="shared" si="11"/>
        <v>1</v>
      </c>
      <c r="AX5" s="145">
        <f t="shared" si="11"/>
        <v>1</v>
      </c>
      <c r="AY5" s="145">
        <f t="shared" si="11"/>
        <v>1</v>
      </c>
      <c r="AZ5" s="145">
        <f t="shared" si="11"/>
        <v>1</v>
      </c>
      <c r="BA5" s="145">
        <f t="shared" si="11"/>
        <v>1</v>
      </c>
      <c r="BB5" s="145">
        <f t="shared" si="11"/>
        <v>1</v>
      </c>
      <c r="BC5" s="145">
        <f t="shared" si="11"/>
        <v>1</v>
      </c>
      <c r="BD5" s="145">
        <f t="shared" si="11"/>
        <v>1</v>
      </c>
      <c r="BE5" s="145">
        <f t="shared" si="11"/>
        <v>1</v>
      </c>
      <c r="BF5" s="145">
        <f t="shared" si="11"/>
        <v>1</v>
      </c>
      <c r="BG5" s="145">
        <f t="shared" si="11"/>
        <v>1</v>
      </c>
      <c r="BH5" s="145">
        <f t="shared" si="11"/>
        <v>1</v>
      </c>
      <c r="BI5" s="145">
        <f t="shared" si="11"/>
        <v>1</v>
      </c>
      <c r="BJ5" s="145">
        <f t="shared" si="11"/>
        <v>1</v>
      </c>
      <c r="BK5" s="145">
        <f t="shared" si="11"/>
        <v>1</v>
      </c>
      <c r="BL5" s="145">
        <f t="shared" si="11"/>
        <v>1</v>
      </c>
      <c r="BM5" s="145">
        <f t="shared" si="11"/>
        <v>1</v>
      </c>
      <c r="BN5" s="145">
        <f t="shared" si="11"/>
        <v>1</v>
      </c>
      <c r="BO5" s="145">
        <f t="shared" si="11"/>
        <v>1</v>
      </c>
      <c r="BP5" s="145">
        <f t="shared" si="11"/>
        <v>1</v>
      </c>
      <c r="BQ5" s="145">
        <f t="shared" si="11"/>
        <v>1</v>
      </c>
      <c r="BR5" s="145">
        <f t="shared" si="11"/>
        <v>1</v>
      </c>
      <c r="BS5" s="145">
        <f t="shared" si="11"/>
        <v>1</v>
      </c>
      <c r="BT5" s="145">
        <f t="shared" si="11"/>
        <v>1</v>
      </c>
      <c r="BU5" s="145">
        <f t="shared" si="11"/>
        <v>1</v>
      </c>
      <c r="BV5" s="145">
        <f t="shared" si="11"/>
        <v>1</v>
      </c>
      <c r="BW5" s="145">
        <f t="shared" si="11"/>
        <v>1</v>
      </c>
      <c r="BX5" s="145">
        <f t="shared" si="11"/>
        <v>1</v>
      </c>
      <c r="BY5" s="145">
        <f t="shared" si="11"/>
        <v>1</v>
      </c>
      <c r="BZ5" s="145">
        <f t="shared" si="11"/>
        <v>1</v>
      </c>
      <c r="CA5" s="145">
        <f aca="true" t="shared" si="12" ref="CA5:DF5">IF(AND($D5&lt;=CA$3,$E5&gt;=CA$3),1,"")</f>
        <v>1</v>
      </c>
      <c r="CB5" s="145">
        <f t="shared" si="12"/>
        <v>1</v>
      </c>
      <c r="CC5" s="145">
        <f t="shared" si="12"/>
        <v>1</v>
      </c>
      <c r="CD5" s="145">
        <f t="shared" si="12"/>
        <v>1</v>
      </c>
      <c r="CE5" s="145">
        <f t="shared" si="12"/>
        <v>1</v>
      </c>
      <c r="CF5" s="145">
        <f t="shared" si="12"/>
        <v>1</v>
      </c>
      <c r="CG5" s="145">
        <f t="shared" si="12"/>
        <v>1</v>
      </c>
      <c r="CH5" s="145">
        <f t="shared" si="12"/>
        <v>1</v>
      </c>
      <c r="CI5" s="145">
        <f t="shared" si="12"/>
        <v>1</v>
      </c>
      <c r="CJ5" s="145">
        <f t="shared" si="12"/>
        <v>1</v>
      </c>
      <c r="CK5" s="145">
        <f t="shared" si="12"/>
        <v>1</v>
      </c>
      <c r="CL5" s="145">
        <f t="shared" si="12"/>
        <v>1</v>
      </c>
      <c r="CM5" s="145">
        <f t="shared" si="12"/>
        <v>1</v>
      </c>
      <c r="CN5" s="145">
        <f t="shared" si="12"/>
        <v>1</v>
      </c>
      <c r="CO5" s="145">
        <f t="shared" si="12"/>
        <v>1</v>
      </c>
      <c r="CP5" s="145">
        <f t="shared" si="12"/>
        <v>1</v>
      </c>
      <c r="CQ5" s="145">
        <f t="shared" si="12"/>
        <v>1</v>
      </c>
      <c r="CR5" s="145">
        <f t="shared" si="12"/>
        <v>1</v>
      </c>
      <c r="CS5" s="145">
        <f t="shared" si="12"/>
        <v>1</v>
      </c>
      <c r="CT5" s="145">
        <f t="shared" si="12"/>
        <v>1</v>
      </c>
      <c r="CU5" s="145">
        <f t="shared" si="12"/>
        <v>1</v>
      </c>
      <c r="CV5" s="145">
        <f t="shared" si="12"/>
        <v>1</v>
      </c>
      <c r="CW5" s="145">
        <f t="shared" si="12"/>
        <v>1</v>
      </c>
      <c r="CX5" s="145">
        <f t="shared" si="12"/>
        <v>1</v>
      </c>
      <c r="CY5" s="145">
        <f t="shared" si="12"/>
        <v>1</v>
      </c>
      <c r="CZ5" s="145">
        <f t="shared" si="12"/>
        <v>1</v>
      </c>
      <c r="DA5" s="145">
        <f t="shared" si="12"/>
        <v>1</v>
      </c>
      <c r="DB5" s="145">
        <f t="shared" si="12"/>
        <v>1</v>
      </c>
      <c r="DC5" s="145">
        <f t="shared" si="12"/>
        <v>1</v>
      </c>
      <c r="DD5" s="145">
        <f t="shared" si="12"/>
        <v>1</v>
      </c>
      <c r="DE5" s="145">
        <f t="shared" si="12"/>
        <v>1</v>
      </c>
      <c r="DF5" s="145">
        <f t="shared" si="12"/>
      </c>
      <c r="DG5" s="145">
        <f aca="true" t="shared" si="13" ref="DG5:EL5">IF(AND($D5&lt;=DG$3,$E5&gt;=DG$3),1,"")</f>
      </c>
      <c r="DH5" s="145">
        <f t="shared" si="13"/>
      </c>
      <c r="DI5" s="145">
        <f t="shared" si="13"/>
      </c>
      <c r="DJ5" s="145">
        <f t="shared" si="13"/>
      </c>
      <c r="DK5" s="145">
        <f t="shared" si="13"/>
      </c>
      <c r="DL5" s="145">
        <f t="shared" si="13"/>
      </c>
      <c r="DM5" s="145">
        <f t="shared" si="13"/>
      </c>
      <c r="DN5" s="145">
        <f t="shared" si="13"/>
      </c>
      <c r="DO5" s="145">
        <f t="shared" si="13"/>
      </c>
      <c r="DP5" s="145">
        <f t="shared" si="13"/>
      </c>
      <c r="DQ5" s="145">
        <f t="shared" si="13"/>
      </c>
      <c r="DR5" s="145">
        <f t="shared" si="13"/>
      </c>
      <c r="DS5" s="145">
        <f t="shared" si="13"/>
      </c>
      <c r="DT5" s="145">
        <f t="shared" si="13"/>
      </c>
      <c r="DU5" s="145">
        <f t="shared" si="13"/>
      </c>
      <c r="DV5" s="145">
        <f t="shared" si="13"/>
      </c>
      <c r="DW5" s="145">
        <f t="shared" si="13"/>
      </c>
      <c r="DX5" s="145">
        <f t="shared" si="13"/>
      </c>
      <c r="DY5" s="145">
        <f t="shared" si="13"/>
      </c>
      <c r="DZ5" s="145">
        <f t="shared" si="13"/>
      </c>
      <c r="EA5" s="145">
        <f t="shared" si="13"/>
      </c>
      <c r="EB5" s="145">
        <f t="shared" si="13"/>
      </c>
      <c r="EC5" s="145">
        <f t="shared" si="13"/>
      </c>
      <c r="ED5" s="145">
        <f t="shared" si="13"/>
      </c>
      <c r="EE5" s="145">
        <f t="shared" si="13"/>
      </c>
      <c r="EF5" s="145">
        <f t="shared" si="13"/>
      </c>
      <c r="EG5" s="145">
        <f t="shared" si="13"/>
      </c>
      <c r="EH5" s="145">
        <f t="shared" si="13"/>
      </c>
      <c r="EI5" s="145">
        <f t="shared" si="13"/>
      </c>
      <c r="EJ5" s="145">
        <f t="shared" si="13"/>
      </c>
      <c r="EK5" s="145">
        <f t="shared" si="13"/>
      </c>
      <c r="EL5" s="145">
        <f t="shared" si="13"/>
      </c>
      <c r="EM5" s="145">
        <f aca="true" t="shared" si="14" ref="EM5:FO5">IF(AND($D5&lt;=EM$3,$E5&gt;=EM$3),1,"")</f>
      </c>
      <c r="EN5" s="145">
        <f t="shared" si="14"/>
      </c>
      <c r="EO5" s="145">
        <f t="shared" si="14"/>
      </c>
      <c r="EP5" s="145">
        <f t="shared" si="14"/>
      </c>
      <c r="EQ5" s="145">
        <f t="shared" si="14"/>
      </c>
      <c r="ER5" s="145">
        <f t="shared" si="14"/>
      </c>
      <c r="ES5" s="145">
        <f t="shared" si="14"/>
      </c>
      <c r="ET5" s="145">
        <f t="shared" si="14"/>
      </c>
      <c r="EU5" s="145">
        <f t="shared" si="14"/>
      </c>
      <c r="EV5" s="145">
        <f t="shared" si="14"/>
      </c>
      <c r="EW5" s="145">
        <f t="shared" si="14"/>
      </c>
      <c r="EX5" s="145">
        <f t="shared" si="14"/>
      </c>
      <c r="EY5" s="145">
        <f t="shared" si="14"/>
      </c>
      <c r="EZ5" s="145">
        <f t="shared" si="14"/>
      </c>
      <c r="FA5" s="145">
        <f t="shared" si="14"/>
      </c>
      <c r="FB5" s="145">
        <f t="shared" si="14"/>
      </c>
      <c r="FC5" s="145">
        <f t="shared" si="14"/>
      </c>
      <c r="FD5" s="145">
        <f t="shared" si="14"/>
      </c>
      <c r="FE5" s="145">
        <f t="shared" si="14"/>
      </c>
      <c r="FF5" s="145">
        <f t="shared" si="14"/>
      </c>
      <c r="FG5" s="145">
        <f t="shared" si="14"/>
      </c>
      <c r="FH5" s="145">
        <f t="shared" si="14"/>
      </c>
      <c r="FI5" s="145">
        <f t="shared" si="14"/>
      </c>
      <c r="FJ5" s="145">
        <f t="shared" si="14"/>
      </c>
      <c r="FK5" s="145">
        <f t="shared" si="14"/>
      </c>
      <c r="FL5" s="145">
        <f t="shared" si="14"/>
      </c>
      <c r="FM5" s="145">
        <f t="shared" si="14"/>
      </c>
      <c r="FN5" s="145">
        <f t="shared" si="14"/>
      </c>
      <c r="FO5" s="145">
        <f t="shared" si="14"/>
      </c>
      <c r="FP5" s="146"/>
    </row>
    <row r="6" spans="1:172" ht="5.25" customHeight="1" thickBot="1">
      <c r="A6" s="124"/>
      <c r="B6" s="147"/>
      <c r="C6" s="147"/>
      <c r="D6" s="125"/>
      <c r="E6" s="125"/>
      <c r="F6" s="148"/>
      <c r="G6" s="123"/>
      <c r="H6" s="123"/>
      <c r="I6" s="140"/>
      <c r="J6" s="141"/>
      <c r="K6" s="141"/>
      <c r="L6" s="139"/>
      <c r="M6" s="142"/>
      <c r="N6" s="143"/>
      <c r="O6" s="149"/>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46"/>
    </row>
    <row r="7" spans="1:172" ht="14.25" customHeight="1">
      <c r="A7" s="126">
        <v>1</v>
      </c>
      <c r="B7" s="151" t="s">
        <v>185</v>
      </c>
      <c r="C7" s="151" t="s">
        <v>184</v>
      </c>
      <c r="D7" s="127">
        <f>IF(D8="","",MIN(D8:D11))</f>
        <v>38635</v>
      </c>
      <c r="E7" s="127">
        <f>IF(E8="","",MAX(E8:E11))</f>
        <v>39293</v>
      </c>
      <c r="F7" s="152">
        <f aca="true" t="shared" si="15" ref="F7:F32">IF(OR(D7="",E7=""),"",NETWORKDAYS(D7,E7))</f>
        <v>471</v>
      </c>
      <c r="G7" s="128">
        <f>IF(G8="","",MIN(G8:G11))</f>
      </c>
      <c r="H7" s="128">
        <f>IF(H8="","",MAX(H8:H11))</f>
      </c>
      <c r="I7" s="152">
        <f aca="true" t="shared" si="16" ref="I7:I32">IF(OR(G7="",H7=""),"",NETWORKDAYS(G7,H7))</f>
      </c>
      <c r="J7" s="153">
        <f aca="true" t="shared" si="17" ref="J7:J32">IF(OR($D7="",$G7=""),"",$G7-$D7)</f>
      </c>
      <c r="K7" s="153">
        <f aca="true" t="shared" si="18" ref="K7:K32">IF(OR($E7="",$H7=""),"",$H7-$E7)</f>
      </c>
      <c r="L7" s="152"/>
      <c r="M7" s="154"/>
      <c r="N7" s="143"/>
      <c r="O7" s="155">
        <f aca="true" t="shared" si="19" ref="O7:AT7">IF(AND($D7&lt;=O$3,$E7&gt;=O$3),1,"")</f>
        <v>1</v>
      </c>
      <c r="P7" s="156">
        <f t="shared" si="19"/>
        <v>1</v>
      </c>
      <c r="Q7" s="156">
        <f t="shared" si="19"/>
        <v>1</v>
      </c>
      <c r="R7" s="156">
        <f t="shared" si="19"/>
        <v>1</v>
      </c>
      <c r="S7" s="156">
        <f t="shared" si="19"/>
        <v>1</v>
      </c>
      <c r="T7" s="156">
        <f t="shared" si="19"/>
        <v>1</v>
      </c>
      <c r="U7" s="156">
        <f t="shared" si="19"/>
        <v>1</v>
      </c>
      <c r="V7" s="156">
        <f t="shared" si="19"/>
        <v>1</v>
      </c>
      <c r="W7" s="156">
        <f t="shared" si="19"/>
        <v>1</v>
      </c>
      <c r="X7" s="156">
        <f t="shared" si="19"/>
        <v>1</v>
      </c>
      <c r="Y7" s="156">
        <f t="shared" si="19"/>
        <v>1</v>
      </c>
      <c r="Z7" s="156">
        <f t="shared" si="19"/>
        <v>1</v>
      </c>
      <c r="AA7" s="156">
        <f t="shared" si="19"/>
        <v>1</v>
      </c>
      <c r="AB7" s="156">
        <f t="shared" si="19"/>
        <v>1</v>
      </c>
      <c r="AC7" s="156">
        <f t="shared" si="19"/>
        <v>1</v>
      </c>
      <c r="AD7" s="156">
        <f t="shared" si="19"/>
        <v>1</v>
      </c>
      <c r="AE7" s="156">
        <f t="shared" si="19"/>
        <v>1</v>
      </c>
      <c r="AF7" s="156">
        <f t="shared" si="19"/>
        <v>1</v>
      </c>
      <c r="AG7" s="156">
        <f t="shared" si="19"/>
        <v>1</v>
      </c>
      <c r="AH7" s="156">
        <f t="shared" si="19"/>
        <v>1</v>
      </c>
      <c r="AI7" s="156">
        <f t="shared" si="19"/>
        <v>1</v>
      </c>
      <c r="AJ7" s="156">
        <f t="shared" si="19"/>
        <v>1</v>
      </c>
      <c r="AK7" s="156">
        <f t="shared" si="19"/>
        <v>1</v>
      </c>
      <c r="AL7" s="156">
        <f t="shared" si="19"/>
        <v>1</v>
      </c>
      <c r="AM7" s="156">
        <f t="shared" si="19"/>
        <v>1</v>
      </c>
      <c r="AN7" s="156">
        <f t="shared" si="19"/>
        <v>1</v>
      </c>
      <c r="AO7" s="156">
        <f t="shared" si="19"/>
        <v>1</v>
      </c>
      <c r="AP7" s="156">
        <f t="shared" si="19"/>
        <v>1</v>
      </c>
      <c r="AQ7" s="156">
        <f t="shared" si="19"/>
        <v>1</v>
      </c>
      <c r="AR7" s="156">
        <f t="shared" si="19"/>
        <v>1</v>
      </c>
      <c r="AS7" s="156">
        <f t="shared" si="19"/>
        <v>1</v>
      </c>
      <c r="AT7" s="156">
        <f t="shared" si="19"/>
        <v>1</v>
      </c>
      <c r="AU7" s="156">
        <f aca="true" t="shared" si="20" ref="AU7:BZ7">IF(AND($D7&lt;=AU$3,$E7&gt;=AU$3),1,"")</f>
        <v>1</v>
      </c>
      <c r="AV7" s="156">
        <f t="shared" si="20"/>
        <v>1</v>
      </c>
      <c r="AW7" s="156">
        <f t="shared" si="20"/>
        <v>1</v>
      </c>
      <c r="AX7" s="156">
        <f t="shared" si="20"/>
        <v>1</v>
      </c>
      <c r="AY7" s="156">
        <f t="shared" si="20"/>
        <v>1</v>
      </c>
      <c r="AZ7" s="156">
        <f t="shared" si="20"/>
        <v>1</v>
      </c>
      <c r="BA7" s="156">
        <f t="shared" si="20"/>
        <v>1</v>
      </c>
      <c r="BB7" s="156">
        <f t="shared" si="20"/>
        <v>1</v>
      </c>
      <c r="BC7" s="156">
        <f t="shared" si="20"/>
        <v>1</v>
      </c>
      <c r="BD7" s="156">
        <f t="shared" si="20"/>
        <v>1</v>
      </c>
      <c r="BE7" s="156">
        <f t="shared" si="20"/>
        <v>1</v>
      </c>
      <c r="BF7" s="156">
        <f t="shared" si="20"/>
        <v>1</v>
      </c>
      <c r="BG7" s="156">
        <f t="shared" si="20"/>
        <v>1</v>
      </c>
      <c r="BH7" s="156">
        <f t="shared" si="20"/>
        <v>1</v>
      </c>
      <c r="BI7" s="156">
        <f t="shared" si="20"/>
        <v>1</v>
      </c>
      <c r="BJ7" s="156">
        <f t="shared" si="20"/>
        <v>1</v>
      </c>
      <c r="BK7" s="156">
        <f t="shared" si="20"/>
        <v>1</v>
      </c>
      <c r="BL7" s="156">
        <f t="shared" si="20"/>
        <v>1</v>
      </c>
      <c r="BM7" s="156">
        <f t="shared" si="20"/>
        <v>1</v>
      </c>
      <c r="BN7" s="156">
        <f t="shared" si="20"/>
        <v>1</v>
      </c>
      <c r="BO7" s="156">
        <f t="shared" si="20"/>
        <v>1</v>
      </c>
      <c r="BP7" s="156">
        <f t="shared" si="20"/>
        <v>1</v>
      </c>
      <c r="BQ7" s="156">
        <f t="shared" si="20"/>
        <v>1</v>
      </c>
      <c r="BR7" s="156">
        <f t="shared" si="20"/>
        <v>1</v>
      </c>
      <c r="BS7" s="156">
        <f t="shared" si="20"/>
        <v>1</v>
      </c>
      <c r="BT7" s="156">
        <f t="shared" si="20"/>
        <v>1</v>
      </c>
      <c r="BU7" s="156">
        <f t="shared" si="20"/>
        <v>1</v>
      </c>
      <c r="BV7" s="156">
        <f t="shared" si="20"/>
        <v>1</v>
      </c>
      <c r="BW7" s="156">
        <f t="shared" si="20"/>
        <v>1</v>
      </c>
      <c r="BX7" s="156">
        <f t="shared" si="20"/>
        <v>1</v>
      </c>
      <c r="BY7" s="156">
        <f t="shared" si="20"/>
        <v>1</v>
      </c>
      <c r="BZ7" s="156">
        <f t="shared" si="20"/>
        <v>1</v>
      </c>
      <c r="CA7" s="156">
        <f aca="true" t="shared" si="21" ref="CA7:DF7">IF(AND($D7&lt;=CA$3,$E7&gt;=CA$3),1,"")</f>
        <v>1</v>
      </c>
      <c r="CB7" s="156">
        <f t="shared" si="21"/>
        <v>1</v>
      </c>
      <c r="CC7" s="156">
        <f t="shared" si="21"/>
        <v>1</v>
      </c>
      <c r="CD7" s="156">
        <f t="shared" si="21"/>
        <v>1</v>
      </c>
      <c r="CE7" s="156">
        <f t="shared" si="21"/>
        <v>1</v>
      </c>
      <c r="CF7" s="156">
        <f t="shared" si="21"/>
        <v>1</v>
      </c>
      <c r="CG7" s="156">
        <f t="shared" si="21"/>
        <v>1</v>
      </c>
      <c r="CH7" s="156">
        <f t="shared" si="21"/>
        <v>1</v>
      </c>
      <c r="CI7" s="156">
        <f t="shared" si="21"/>
        <v>1</v>
      </c>
      <c r="CJ7" s="156">
        <f t="shared" si="21"/>
        <v>1</v>
      </c>
      <c r="CK7" s="156">
        <f t="shared" si="21"/>
        <v>1</v>
      </c>
      <c r="CL7" s="156">
        <f t="shared" si="21"/>
        <v>1</v>
      </c>
      <c r="CM7" s="156">
        <f t="shared" si="21"/>
        <v>1</v>
      </c>
      <c r="CN7" s="156">
        <f t="shared" si="21"/>
        <v>1</v>
      </c>
      <c r="CO7" s="156">
        <f t="shared" si="21"/>
        <v>1</v>
      </c>
      <c r="CP7" s="156">
        <f t="shared" si="21"/>
        <v>1</v>
      </c>
      <c r="CQ7" s="156">
        <f t="shared" si="21"/>
        <v>1</v>
      </c>
      <c r="CR7" s="156">
        <f t="shared" si="21"/>
        <v>1</v>
      </c>
      <c r="CS7" s="156">
        <f t="shared" si="21"/>
        <v>1</v>
      </c>
      <c r="CT7" s="156">
        <f t="shared" si="21"/>
        <v>1</v>
      </c>
      <c r="CU7" s="156">
        <f t="shared" si="21"/>
        <v>1</v>
      </c>
      <c r="CV7" s="156">
        <f t="shared" si="21"/>
        <v>1</v>
      </c>
      <c r="CW7" s="156">
        <f t="shared" si="21"/>
        <v>1</v>
      </c>
      <c r="CX7" s="156">
        <f t="shared" si="21"/>
        <v>1</v>
      </c>
      <c r="CY7" s="156">
        <f t="shared" si="21"/>
        <v>1</v>
      </c>
      <c r="CZ7" s="156">
        <f t="shared" si="21"/>
        <v>1</v>
      </c>
      <c r="DA7" s="156">
        <f t="shared" si="21"/>
        <v>1</v>
      </c>
      <c r="DB7" s="156">
        <f t="shared" si="21"/>
        <v>1</v>
      </c>
      <c r="DC7" s="156">
        <f t="shared" si="21"/>
        <v>1</v>
      </c>
      <c r="DD7" s="156">
        <f t="shared" si="21"/>
        <v>1</v>
      </c>
      <c r="DE7" s="156">
        <f t="shared" si="21"/>
        <v>1</v>
      </c>
      <c r="DF7" s="156">
        <f t="shared" si="21"/>
      </c>
      <c r="DG7" s="156">
        <f aca="true" t="shared" si="22" ref="DG7:EL7">IF(AND($D7&lt;=DG$3,$E7&gt;=DG$3),1,"")</f>
      </c>
      <c r="DH7" s="156">
        <f t="shared" si="22"/>
      </c>
      <c r="DI7" s="156">
        <f t="shared" si="22"/>
      </c>
      <c r="DJ7" s="156">
        <f t="shared" si="22"/>
      </c>
      <c r="DK7" s="156">
        <f t="shared" si="22"/>
      </c>
      <c r="DL7" s="156">
        <f t="shared" si="22"/>
      </c>
      <c r="DM7" s="156">
        <f t="shared" si="22"/>
      </c>
      <c r="DN7" s="156">
        <f t="shared" si="22"/>
      </c>
      <c r="DO7" s="156">
        <f t="shared" si="22"/>
      </c>
      <c r="DP7" s="156">
        <f t="shared" si="22"/>
      </c>
      <c r="DQ7" s="156">
        <f t="shared" si="22"/>
      </c>
      <c r="DR7" s="156">
        <f t="shared" si="22"/>
      </c>
      <c r="DS7" s="156">
        <f t="shared" si="22"/>
      </c>
      <c r="DT7" s="156">
        <f t="shared" si="22"/>
      </c>
      <c r="DU7" s="156">
        <f t="shared" si="22"/>
      </c>
      <c r="DV7" s="156">
        <f t="shared" si="22"/>
      </c>
      <c r="DW7" s="156">
        <f t="shared" si="22"/>
      </c>
      <c r="DX7" s="156">
        <f t="shared" si="22"/>
      </c>
      <c r="DY7" s="156">
        <f t="shared" si="22"/>
      </c>
      <c r="DZ7" s="156">
        <f t="shared" si="22"/>
      </c>
      <c r="EA7" s="156">
        <f t="shared" si="22"/>
      </c>
      <c r="EB7" s="156">
        <f t="shared" si="22"/>
      </c>
      <c r="EC7" s="156">
        <f t="shared" si="22"/>
      </c>
      <c r="ED7" s="156">
        <f t="shared" si="22"/>
      </c>
      <c r="EE7" s="156">
        <f t="shared" si="22"/>
      </c>
      <c r="EF7" s="156">
        <f t="shared" si="22"/>
      </c>
      <c r="EG7" s="156">
        <f t="shared" si="22"/>
      </c>
      <c r="EH7" s="156">
        <f t="shared" si="22"/>
      </c>
      <c r="EI7" s="156">
        <f t="shared" si="22"/>
      </c>
      <c r="EJ7" s="156">
        <f t="shared" si="22"/>
      </c>
      <c r="EK7" s="156">
        <f t="shared" si="22"/>
      </c>
      <c r="EL7" s="156">
        <f t="shared" si="22"/>
      </c>
      <c r="EM7" s="156">
        <f aca="true" t="shared" si="23" ref="EM7:FO7">IF(AND($D7&lt;=EM$3,$E7&gt;=EM$3),1,"")</f>
      </c>
      <c r="EN7" s="156">
        <f t="shared" si="23"/>
      </c>
      <c r="EO7" s="156">
        <f t="shared" si="23"/>
      </c>
      <c r="EP7" s="156">
        <f t="shared" si="23"/>
      </c>
      <c r="EQ7" s="156">
        <f t="shared" si="23"/>
      </c>
      <c r="ER7" s="156">
        <f t="shared" si="23"/>
      </c>
      <c r="ES7" s="156">
        <f t="shared" si="23"/>
      </c>
      <c r="ET7" s="156">
        <f t="shared" si="23"/>
      </c>
      <c r="EU7" s="156">
        <f t="shared" si="23"/>
      </c>
      <c r="EV7" s="156">
        <f t="shared" si="23"/>
      </c>
      <c r="EW7" s="156">
        <f t="shared" si="23"/>
      </c>
      <c r="EX7" s="156">
        <f t="shared" si="23"/>
      </c>
      <c r="EY7" s="156">
        <f t="shared" si="23"/>
      </c>
      <c r="EZ7" s="156">
        <f t="shared" si="23"/>
      </c>
      <c r="FA7" s="156">
        <f t="shared" si="23"/>
      </c>
      <c r="FB7" s="156">
        <f t="shared" si="23"/>
      </c>
      <c r="FC7" s="156">
        <f t="shared" si="23"/>
      </c>
      <c r="FD7" s="156">
        <f t="shared" si="23"/>
      </c>
      <c r="FE7" s="156">
        <f t="shared" si="23"/>
      </c>
      <c r="FF7" s="156">
        <f t="shared" si="23"/>
      </c>
      <c r="FG7" s="156">
        <f t="shared" si="23"/>
      </c>
      <c r="FH7" s="156">
        <f t="shared" si="23"/>
      </c>
      <c r="FI7" s="156">
        <f t="shared" si="23"/>
      </c>
      <c r="FJ7" s="156">
        <f t="shared" si="23"/>
      </c>
      <c r="FK7" s="156">
        <f t="shared" si="23"/>
      </c>
      <c r="FL7" s="156">
        <f t="shared" si="23"/>
      </c>
      <c r="FM7" s="156">
        <f t="shared" si="23"/>
      </c>
      <c r="FN7" s="156">
        <f t="shared" si="23"/>
      </c>
      <c r="FO7" s="156">
        <f t="shared" si="23"/>
      </c>
      <c r="FP7" s="146"/>
    </row>
    <row r="8" spans="1:172" ht="14.25" customHeight="1" outlineLevel="1">
      <c r="A8" s="129" t="s">
        <v>4</v>
      </c>
      <c r="B8" s="157" t="s">
        <v>142</v>
      </c>
      <c r="C8" s="157" t="s">
        <v>184</v>
      </c>
      <c r="D8" s="158">
        <v>38635</v>
      </c>
      <c r="E8" s="158">
        <v>38666</v>
      </c>
      <c r="F8" s="159">
        <f t="shared" si="15"/>
        <v>24</v>
      </c>
      <c r="G8" s="160"/>
      <c r="H8" s="160"/>
      <c r="I8" s="159">
        <f t="shared" si="16"/>
      </c>
      <c r="J8" s="159">
        <f t="shared" si="17"/>
      </c>
      <c r="K8" s="159">
        <f t="shared" si="18"/>
      </c>
      <c r="L8" s="161"/>
      <c r="M8" s="162"/>
      <c r="N8" s="163"/>
      <c r="O8" s="164">
        <f aca="true" t="shared" si="24" ref="O8:X11">IF(AND($D8&lt;=O$3,$E8&gt;=O$3),IF($L8="Completed",3,IF($L8="In Progress",2,1)),"")</f>
        <v>1</v>
      </c>
      <c r="P8" s="165">
        <f t="shared" si="24"/>
        <v>1</v>
      </c>
      <c r="Q8" s="165">
        <f t="shared" si="24"/>
        <v>1</v>
      </c>
      <c r="R8" s="165">
        <f t="shared" si="24"/>
        <v>1</v>
      </c>
      <c r="S8" s="165">
        <f t="shared" si="24"/>
        <v>1</v>
      </c>
      <c r="T8" s="165">
        <f t="shared" si="24"/>
      </c>
      <c r="U8" s="165">
        <f t="shared" si="24"/>
      </c>
      <c r="V8" s="165">
        <f t="shared" si="24"/>
      </c>
      <c r="W8" s="165">
        <f t="shared" si="24"/>
      </c>
      <c r="X8" s="165">
        <f t="shared" si="24"/>
      </c>
      <c r="Y8" s="165">
        <f aca="true" t="shared" si="25" ref="Y8:AH11">IF(AND($D8&lt;=Y$3,$E8&gt;=Y$3),IF($L8="Completed",3,IF($L8="In Progress",2,1)),"")</f>
      </c>
      <c r="Z8" s="165">
        <f t="shared" si="25"/>
      </c>
      <c r="AA8" s="165">
        <f t="shared" si="25"/>
      </c>
      <c r="AB8" s="165">
        <f t="shared" si="25"/>
      </c>
      <c r="AC8" s="165">
        <f t="shared" si="25"/>
      </c>
      <c r="AD8" s="165">
        <f t="shared" si="25"/>
      </c>
      <c r="AE8" s="165">
        <f t="shared" si="25"/>
      </c>
      <c r="AF8" s="165">
        <f t="shared" si="25"/>
      </c>
      <c r="AG8" s="165">
        <f t="shared" si="25"/>
      </c>
      <c r="AH8" s="165">
        <f t="shared" si="25"/>
      </c>
      <c r="AI8" s="165">
        <f aca="true" t="shared" si="26" ref="AI8:AR11">IF(AND($D8&lt;=AI$3,$E8&gt;=AI$3),IF($L8="Completed",3,IF($L8="In Progress",2,1)),"")</f>
      </c>
      <c r="AJ8" s="165">
        <f t="shared" si="26"/>
      </c>
      <c r="AK8" s="165">
        <f t="shared" si="26"/>
      </c>
      <c r="AL8" s="165">
        <f t="shared" si="26"/>
      </c>
      <c r="AM8" s="165">
        <f t="shared" si="26"/>
      </c>
      <c r="AN8" s="165">
        <f t="shared" si="26"/>
      </c>
      <c r="AO8" s="165">
        <f t="shared" si="26"/>
      </c>
      <c r="AP8" s="165">
        <f t="shared" si="26"/>
      </c>
      <c r="AQ8" s="165">
        <f t="shared" si="26"/>
      </c>
      <c r="AR8" s="165">
        <f t="shared" si="26"/>
      </c>
      <c r="AS8" s="165">
        <f aca="true" t="shared" si="27" ref="AS8:BB11">IF(AND($D8&lt;=AS$3,$E8&gt;=AS$3),IF($L8="Completed",3,IF($L8="In Progress",2,1)),"")</f>
      </c>
      <c r="AT8" s="165">
        <f t="shared" si="27"/>
      </c>
      <c r="AU8" s="165">
        <f t="shared" si="27"/>
      </c>
      <c r="AV8" s="165">
        <f t="shared" si="27"/>
      </c>
      <c r="AW8" s="165">
        <f t="shared" si="27"/>
      </c>
      <c r="AX8" s="165">
        <f t="shared" si="27"/>
      </c>
      <c r="AY8" s="165">
        <f t="shared" si="27"/>
      </c>
      <c r="AZ8" s="165">
        <f t="shared" si="27"/>
      </c>
      <c r="BA8" s="165">
        <f t="shared" si="27"/>
      </c>
      <c r="BB8" s="165">
        <f t="shared" si="27"/>
      </c>
      <c r="BC8" s="165">
        <f aca="true" t="shared" si="28" ref="BC8:BL11">IF(AND($D8&lt;=BC$3,$E8&gt;=BC$3),IF($L8="Completed",3,IF($L8="In Progress",2,1)),"")</f>
      </c>
      <c r="BD8" s="165">
        <f t="shared" si="28"/>
      </c>
      <c r="BE8" s="165">
        <f t="shared" si="28"/>
      </c>
      <c r="BF8" s="165">
        <f t="shared" si="28"/>
      </c>
      <c r="BG8" s="165">
        <f t="shared" si="28"/>
      </c>
      <c r="BH8" s="165">
        <f t="shared" si="28"/>
      </c>
      <c r="BI8" s="165">
        <f t="shared" si="28"/>
      </c>
      <c r="BJ8" s="165">
        <f t="shared" si="28"/>
      </c>
      <c r="BK8" s="165">
        <f t="shared" si="28"/>
      </c>
      <c r="BL8" s="165">
        <f t="shared" si="28"/>
      </c>
      <c r="BM8" s="165">
        <f aca="true" t="shared" si="29" ref="BM8:BV11">IF(AND($D8&lt;=BM$3,$E8&gt;=BM$3),IF($L8="Completed",3,IF($L8="In Progress",2,1)),"")</f>
      </c>
      <c r="BN8" s="165">
        <f t="shared" si="29"/>
      </c>
      <c r="BO8" s="165">
        <f t="shared" si="29"/>
      </c>
      <c r="BP8" s="165">
        <f t="shared" si="29"/>
      </c>
      <c r="BQ8" s="165">
        <f t="shared" si="29"/>
      </c>
      <c r="BR8" s="165">
        <f t="shared" si="29"/>
      </c>
      <c r="BS8" s="165">
        <f t="shared" si="29"/>
      </c>
      <c r="BT8" s="165">
        <f t="shared" si="29"/>
      </c>
      <c r="BU8" s="165">
        <f t="shared" si="29"/>
      </c>
      <c r="BV8" s="165">
        <f t="shared" si="29"/>
      </c>
      <c r="BW8" s="165">
        <f aca="true" t="shared" si="30" ref="BW8:CF11">IF(AND($D8&lt;=BW$3,$E8&gt;=BW$3),IF($L8="Completed",3,IF($L8="In Progress",2,1)),"")</f>
      </c>
      <c r="BX8" s="165">
        <f t="shared" si="30"/>
      </c>
      <c r="BY8" s="165">
        <f t="shared" si="30"/>
      </c>
      <c r="BZ8" s="165">
        <f t="shared" si="30"/>
      </c>
      <c r="CA8" s="165">
        <f t="shared" si="30"/>
      </c>
      <c r="CB8" s="165">
        <f t="shared" si="30"/>
      </c>
      <c r="CC8" s="165">
        <f t="shared" si="30"/>
      </c>
      <c r="CD8" s="165">
        <f t="shared" si="30"/>
      </c>
      <c r="CE8" s="165">
        <f t="shared" si="30"/>
      </c>
      <c r="CF8" s="165">
        <f t="shared" si="30"/>
      </c>
      <c r="CG8" s="165">
        <f aca="true" t="shared" si="31" ref="CG8:CP11">IF(AND($D8&lt;=CG$3,$E8&gt;=CG$3),IF($L8="Completed",3,IF($L8="In Progress",2,1)),"")</f>
      </c>
      <c r="CH8" s="165">
        <f t="shared" si="31"/>
      </c>
      <c r="CI8" s="165">
        <f t="shared" si="31"/>
      </c>
      <c r="CJ8" s="165">
        <f t="shared" si="31"/>
      </c>
      <c r="CK8" s="165">
        <f t="shared" si="31"/>
      </c>
      <c r="CL8" s="165">
        <f t="shared" si="31"/>
      </c>
      <c r="CM8" s="165">
        <f t="shared" si="31"/>
      </c>
      <c r="CN8" s="165">
        <f t="shared" si="31"/>
      </c>
      <c r="CO8" s="165">
        <f t="shared" si="31"/>
      </c>
      <c r="CP8" s="165">
        <f t="shared" si="31"/>
      </c>
      <c r="CQ8" s="165">
        <f aca="true" t="shared" si="32" ref="CQ8:CZ11">IF(AND($D8&lt;=CQ$3,$E8&gt;=CQ$3),IF($L8="Completed",3,IF($L8="In Progress",2,1)),"")</f>
      </c>
      <c r="CR8" s="165">
        <f t="shared" si="32"/>
      </c>
      <c r="CS8" s="165">
        <f t="shared" si="32"/>
      </c>
      <c r="CT8" s="165">
        <f t="shared" si="32"/>
      </c>
      <c r="CU8" s="165">
        <f t="shared" si="32"/>
      </c>
      <c r="CV8" s="165">
        <f t="shared" si="32"/>
      </c>
      <c r="CW8" s="165">
        <f t="shared" si="32"/>
      </c>
      <c r="CX8" s="165">
        <f t="shared" si="32"/>
      </c>
      <c r="CY8" s="165">
        <f t="shared" si="32"/>
      </c>
      <c r="CZ8" s="165">
        <f t="shared" si="32"/>
      </c>
      <c r="DA8" s="165">
        <f aca="true" t="shared" si="33" ref="DA8:DJ11">IF(AND($D8&lt;=DA$3,$E8&gt;=DA$3),IF($L8="Completed",3,IF($L8="In Progress",2,1)),"")</f>
      </c>
      <c r="DB8" s="165">
        <f t="shared" si="33"/>
      </c>
      <c r="DC8" s="165">
        <f t="shared" si="33"/>
      </c>
      <c r="DD8" s="165">
        <f t="shared" si="33"/>
      </c>
      <c r="DE8" s="165">
        <f t="shared" si="33"/>
      </c>
      <c r="DF8" s="165">
        <f t="shared" si="33"/>
      </c>
      <c r="DG8" s="165">
        <f t="shared" si="33"/>
      </c>
      <c r="DH8" s="165">
        <f t="shared" si="33"/>
      </c>
      <c r="DI8" s="165">
        <f t="shared" si="33"/>
      </c>
      <c r="DJ8" s="165">
        <f t="shared" si="33"/>
      </c>
      <c r="DK8" s="165">
        <f aca="true" t="shared" si="34" ref="DK8:DT11">IF(AND($D8&lt;=DK$3,$E8&gt;=DK$3),IF($L8="Completed",3,IF($L8="In Progress",2,1)),"")</f>
      </c>
      <c r="DL8" s="165">
        <f t="shared" si="34"/>
      </c>
      <c r="DM8" s="165">
        <f t="shared" si="34"/>
      </c>
      <c r="DN8" s="165">
        <f t="shared" si="34"/>
      </c>
      <c r="DO8" s="165">
        <f t="shared" si="34"/>
      </c>
      <c r="DP8" s="165">
        <f t="shared" si="34"/>
      </c>
      <c r="DQ8" s="165">
        <f t="shared" si="34"/>
      </c>
      <c r="DR8" s="165">
        <f t="shared" si="34"/>
      </c>
      <c r="DS8" s="165">
        <f t="shared" si="34"/>
      </c>
      <c r="DT8" s="165">
        <f t="shared" si="34"/>
      </c>
      <c r="DU8" s="165">
        <f aca="true" t="shared" si="35" ref="DU8:ED11">IF(AND($D8&lt;=DU$3,$E8&gt;=DU$3),IF($L8="Completed",3,IF($L8="In Progress",2,1)),"")</f>
      </c>
      <c r="DV8" s="165">
        <f t="shared" si="35"/>
      </c>
      <c r="DW8" s="165">
        <f t="shared" si="35"/>
      </c>
      <c r="DX8" s="165">
        <f t="shared" si="35"/>
      </c>
      <c r="DY8" s="165">
        <f t="shared" si="35"/>
      </c>
      <c r="DZ8" s="165">
        <f t="shared" si="35"/>
      </c>
      <c r="EA8" s="165">
        <f t="shared" si="35"/>
      </c>
      <c r="EB8" s="165">
        <f t="shared" si="35"/>
      </c>
      <c r="EC8" s="165">
        <f t="shared" si="35"/>
      </c>
      <c r="ED8" s="165">
        <f t="shared" si="35"/>
      </c>
      <c r="EE8" s="165">
        <f aca="true" t="shared" si="36" ref="EE8:EN11">IF(AND($D8&lt;=EE$3,$E8&gt;=EE$3),IF($L8="Completed",3,IF($L8="In Progress",2,1)),"")</f>
      </c>
      <c r="EF8" s="165">
        <f t="shared" si="36"/>
      </c>
      <c r="EG8" s="165">
        <f t="shared" si="36"/>
      </c>
      <c r="EH8" s="165">
        <f t="shared" si="36"/>
      </c>
      <c r="EI8" s="165">
        <f t="shared" si="36"/>
      </c>
      <c r="EJ8" s="165">
        <f t="shared" si="36"/>
      </c>
      <c r="EK8" s="165">
        <f t="shared" si="36"/>
      </c>
      <c r="EL8" s="165">
        <f t="shared" si="36"/>
      </c>
      <c r="EM8" s="165">
        <f t="shared" si="36"/>
      </c>
      <c r="EN8" s="165">
        <f t="shared" si="36"/>
      </c>
      <c r="EO8" s="165">
        <f aca="true" t="shared" si="37" ref="EO8:EX11">IF(AND($D8&lt;=EO$3,$E8&gt;=EO$3),IF($L8="Completed",3,IF($L8="In Progress",2,1)),"")</f>
      </c>
      <c r="EP8" s="165">
        <f t="shared" si="37"/>
      </c>
      <c r="EQ8" s="165">
        <f t="shared" si="37"/>
      </c>
      <c r="ER8" s="165">
        <f t="shared" si="37"/>
      </c>
      <c r="ES8" s="165">
        <f t="shared" si="37"/>
      </c>
      <c r="ET8" s="165">
        <f t="shared" si="37"/>
      </c>
      <c r="EU8" s="165">
        <f t="shared" si="37"/>
      </c>
      <c r="EV8" s="165">
        <f t="shared" si="37"/>
      </c>
      <c r="EW8" s="165">
        <f t="shared" si="37"/>
      </c>
      <c r="EX8" s="165">
        <f t="shared" si="37"/>
      </c>
      <c r="EY8" s="165">
        <f aca="true" t="shared" si="38" ref="EY8:FH11">IF(AND($D8&lt;=EY$3,$E8&gt;=EY$3),IF($L8="Completed",3,IF($L8="In Progress",2,1)),"")</f>
      </c>
      <c r="EZ8" s="165">
        <f t="shared" si="38"/>
      </c>
      <c r="FA8" s="165">
        <f t="shared" si="38"/>
      </c>
      <c r="FB8" s="165">
        <f t="shared" si="38"/>
      </c>
      <c r="FC8" s="165">
        <f t="shared" si="38"/>
      </c>
      <c r="FD8" s="165">
        <f t="shared" si="38"/>
      </c>
      <c r="FE8" s="165">
        <f t="shared" si="38"/>
      </c>
      <c r="FF8" s="165">
        <f t="shared" si="38"/>
      </c>
      <c r="FG8" s="165">
        <f t="shared" si="38"/>
      </c>
      <c r="FH8" s="165">
        <f t="shared" si="38"/>
      </c>
      <c r="FI8" s="165">
        <f aca="true" t="shared" si="39" ref="FI8:FO11">IF(AND($D8&lt;=FI$3,$E8&gt;=FI$3),IF($L8="Completed",3,IF($L8="In Progress",2,1)),"")</f>
      </c>
      <c r="FJ8" s="165">
        <f t="shared" si="39"/>
      </c>
      <c r="FK8" s="165">
        <f t="shared" si="39"/>
      </c>
      <c r="FL8" s="165">
        <f t="shared" si="39"/>
      </c>
      <c r="FM8" s="165">
        <f t="shared" si="39"/>
      </c>
      <c r="FN8" s="165">
        <f t="shared" si="39"/>
      </c>
      <c r="FO8" s="165">
        <f t="shared" si="39"/>
      </c>
      <c r="FP8" s="146"/>
    </row>
    <row r="9" spans="1:172" ht="14.25" customHeight="1" outlineLevel="1">
      <c r="A9" s="129" t="s">
        <v>5</v>
      </c>
      <c r="B9" s="157" t="s">
        <v>143</v>
      </c>
      <c r="C9" s="157" t="s">
        <v>184</v>
      </c>
      <c r="D9" s="158">
        <v>38667</v>
      </c>
      <c r="E9" s="158">
        <v>39273</v>
      </c>
      <c r="F9" s="159">
        <f t="shared" si="15"/>
        <v>433</v>
      </c>
      <c r="G9" s="160"/>
      <c r="H9" s="160"/>
      <c r="I9" s="159">
        <f t="shared" si="16"/>
      </c>
      <c r="J9" s="159">
        <f t="shared" si="17"/>
      </c>
      <c r="K9" s="159">
        <f t="shared" si="18"/>
      </c>
      <c r="L9" s="161"/>
      <c r="M9" s="162"/>
      <c r="N9" s="163"/>
      <c r="O9" s="164">
        <f t="shared" si="24"/>
      </c>
      <c r="P9" s="165">
        <f t="shared" si="24"/>
      </c>
      <c r="Q9" s="165">
        <f t="shared" si="24"/>
      </c>
      <c r="R9" s="165">
        <f t="shared" si="24"/>
      </c>
      <c r="S9" s="165">
        <f t="shared" si="24"/>
      </c>
      <c r="T9" s="165">
        <f t="shared" si="24"/>
        <v>1</v>
      </c>
      <c r="U9" s="165">
        <f t="shared" si="24"/>
        <v>1</v>
      </c>
      <c r="V9" s="165">
        <f t="shared" si="24"/>
        <v>1</v>
      </c>
      <c r="W9" s="165">
        <f t="shared" si="24"/>
        <v>1</v>
      </c>
      <c r="X9" s="165">
        <f t="shared" si="24"/>
        <v>1</v>
      </c>
      <c r="Y9" s="165">
        <f t="shared" si="25"/>
        <v>1</v>
      </c>
      <c r="Z9" s="165">
        <f t="shared" si="25"/>
        <v>1</v>
      </c>
      <c r="AA9" s="165">
        <f t="shared" si="25"/>
        <v>1</v>
      </c>
      <c r="AB9" s="165">
        <f t="shared" si="25"/>
        <v>1</v>
      </c>
      <c r="AC9" s="165">
        <f t="shared" si="25"/>
        <v>1</v>
      </c>
      <c r="AD9" s="165">
        <f t="shared" si="25"/>
        <v>1</v>
      </c>
      <c r="AE9" s="165">
        <f t="shared" si="25"/>
        <v>1</v>
      </c>
      <c r="AF9" s="165">
        <f t="shared" si="25"/>
        <v>1</v>
      </c>
      <c r="AG9" s="165">
        <f t="shared" si="25"/>
        <v>1</v>
      </c>
      <c r="AH9" s="165">
        <f t="shared" si="25"/>
        <v>1</v>
      </c>
      <c r="AI9" s="165">
        <f t="shared" si="26"/>
        <v>1</v>
      </c>
      <c r="AJ9" s="165">
        <f t="shared" si="26"/>
        <v>1</v>
      </c>
      <c r="AK9" s="165">
        <f t="shared" si="26"/>
        <v>1</v>
      </c>
      <c r="AL9" s="165">
        <f t="shared" si="26"/>
        <v>1</v>
      </c>
      <c r="AM9" s="165">
        <f t="shared" si="26"/>
        <v>1</v>
      </c>
      <c r="AN9" s="165">
        <f t="shared" si="26"/>
        <v>1</v>
      </c>
      <c r="AO9" s="165">
        <f t="shared" si="26"/>
        <v>1</v>
      </c>
      <c r="AP9" s="165">
        <f t="shared" si="26"/>
        <v>1</v>
      </c>
      <c r="AQ9" s="165">
        <f t="shared" si="26"/>
        <v>1</v>
      </c>
      <c r="AR9" s="165">
        <f t="shared" si="26"/>
        <v>1</v>
      </c>
      <c r="AS9" s="165">
        <f t="shared" si="27"/>
        <v>1</v>
      </c>
      <c r="AT9" s="165">
        <f t="shared" si="27"/>
        <v>1</v>
      </c>
      <c r="AU9" s="165">
        <f t="shared" si="27"/>
        <v>1</v>
      </c>
      <c r="AV9" s="165">
        <f t="shared" si="27"/>
        <v>1</v>
      </c>
      <c r="AW9" s="165">
        <f t="shared" si="27"/>
        <v>1</v>
      </c>
      <c r="AX9" s="165">
        <f t="shared" si="27"/>
        <v>1</v>
      </c>
      <c r="AY9" s="165">
        <f t="shared" si="27"/>
        <v>1</v>
      </c>
      <c r="AZ9" s="165">
        <f t="shared" si="27"/>
        <v>1</v>
      </c>
      <c r="BA9" s="165">
        <f t="shared" si="27"/>
        <v>1</v>
      </c>
      <c r="BB9" s="165">
        <f t="shared" si="27"/>
        <v>1</v>
      </c>
      <c r="BC9" s="165">
        <f t="shared" si="28"/>
        <v>1</v>
      </c>
      <c r="BD9" s="165">
        <f t="shared" si="28"/>
        <v>1</v>
      </c>
      <c r="BE9" s="165">
        <f t="shared" si="28"/>
        <v>1</v>
      </c>
      <c r="BF9" s="165">
        <f t="shared" si="28"/>
        <v>1</v>
      </c>
      <c r="BG9" s="165">
        <f t="shared" si="28"/>
        <v>1</v>
      </c>
      <c r="BH9" s="165">
        <f t="shared" si="28"/>
        <v>1</v>
      </c>
      <c r="BI9" s="165">
        <f t="shared" si="28"/>
        <v>1</v>
      </c>
      <c r="BJ9" s="165">
        <f t="shared" si="28"/>
        <v>1</v>
      </c>
      <c r="BK9" s="165">
        <f t="shared" si="28"/>
        <v>1</v>
      </c>
      <c r="BL9" s="165">
        <f t="shared" si="28"/>
        <v>1</v>
      </c>
      <c r="BM9" s="165">
        <f t="shared" si="29"/>
        <v>1</v>
      </c>
      <c r="BN9" s="165">
        <f t="shared" si="29"/>
        <v>1</v>
      </c>
      <c r="BO9" s="165">
        <f t="shared" si="29"/>
        <v>1</v>
      </c>
      <c r="BP9" s="165">
        <f t="shared" si="29"/>
        <v>1</v>
      </c>
      <c r="BQ9" s="165">
        <f t="shared" si="29"/>
        <v>1</v>
      </c>
      <c r="BR9" s="165">
        <f t="shared" si="29"/>
        <v>1</v>
      </c>
      <c r="BS9" s="165">
        <f t="shared" si="29"/>
        <v>1</v>
      </c>
      <c r="BT9" s="165">
        <f t="shared" si="29"/>
        <v>1</v>
      </c>
      <c r="BU9" s="165">
        <f t="shared" si="29"/>
        <v>1</v>
      </c>
      <c r="BV9" s="165">
        <f t="shared" si="29"/>
        <v>1</v>
      </c>
      <c r="BW9" s="165">
        <f t="shared" si="30"/>
        <v>1</v>
      </c>
      <c r="BX9" s="165">
        <f t="shared" si="30"/>
        <v>1</v>
      </c>
      <c r="BY9" s="165">
        <f t="shared" si="30"/>
        <v>1</v>
      </c>
      <c r="BZ9" s="165">
        <f t="shared" si="30"/>
        <v>1</v>
      </c>
      <c r="CA9" s="165">
        <f t="shared" si="30"/>
        <v>1</v>
      </c>
      <c r="CB9" s="165">
        <f t="shared" si="30"/>
        <v>1</v>
      </c>
      <c r="CC9" s="165">
        <f t="shared" si="30"/>
        <v>1</v>
      </c>
      <c r="CD9" s="165">
        <f t="shared" si="30"/>
        <v>1</v>
      </c>
      <c r="CE9" s="165">
        <f t="shared" si="30"/>
        <v>1</v>
      </c>
      <c r="CF9" s="165">
        <f t="shared" si="30"/>
        <v>1</v>
      </c>
      <c r="CG9" s="165">
        <f t="shared" si="31"/>
        <v>1</v>
      </c>
      <c r="CH9" s="165">
        <f t="shared" si="31"/>
        <v>1</v>
      </c>
      <c r="CI9" s="165">
        <f t="shared" si="31"/>
        <v>1</v>
      </c>
      <c r="CJ9" s="165">
        <f t="shared" si="31"/>
        <v>1</v>
      </c>
      <c r="CK9" s="165">
        <f t="shared" si="31"/>
        <v>1</v>
      </c>
      <c r="CL9" s="165">
        <f t="shared" si="31"/>
        <v>1</v>
      </c>
      <c r="CM9" s="165">
        <f t="shared" si="31"/>
        <v>1</v>
      </c>
      <c r="CN9" s="165">
        <f t="shared" si="31"/>
        <v>1</v>
      </c>
      <c r="CO9" s="165">
        <f t="shared" si="31"/>
        <v>1</v>
      </c>
      <c r="CP9" s="165">
        <f t="shared" si="31"/>
        <v>1</v>
      </c>
      <c r="CQ9" s="165">
        <f t="shared" si="32"/>
        <v>1</v>
      </c>
      <c r="CR9" s="165">
        <f t="shared" si="32"/>
        <v>1</v>
      </c>
      <c r="CS9" s="165">
        <f t="shared" si="32"/>
        <v>1</v>
      </c>
      <c r="CT9" s="165">
        <f t="shared" si="32"/>
        <v>1</v>
      </c>
      <c r="CU9" s="165">
        <f t="shared" si="32"/>
        <v>1</v>
      </c>
      <c r="CV9" s="165">
        <f t="shared" si="32"/>
        <v>1</v>
      </c>
      <c r="CW9" s="165">
        <f t="shared" si="32"/>
        <v>1</v>
      </c>
      <c r="CX9" s="165">
        <f t="shared" si="32"/>
        <v>1</v>
      </c>
      <c r="CY9" s="165">
        <f t="shared" si="32"/>
        <v>1</v>
      </c>
      <c r="CZ9" s="165">
        <f t="shared" si="32"/>
        <v>1</v>
      </c>
      <c r="DA9" s="165">
        <f t="shared" si="33"/>
        <v>1</v>
      </c>
      <c r="DB9" s="165">
        <f t="shared" si="33"/>
        <v>1</v>
      </c>
      <c r="DC9" s="165">
        <f t="shared" si="33"/>
      </c>
      <c r="DD9" s="165">
        <f t="shared" si="33"/>
      </c>
      <c r="DE9" s="165">
        <f t="shared" si="33"/>
      </c>
      <c r="DF9" s="165">
        <f t="shared" si="33"/>
      </c>
      <c r="DG9" s="165">
        <f t="shared" si="33"/>
      </c>
      <c r="DH9" s="165">
        <f t="shared" si="33"/>
      </c>
      <c r="DI9" s="165">
        <f t="shared" si="33"/>
      </c>
      <c r="DJ9" s="165">
        <f t="shared" si="33"/>
      </c>
      <c r="DK9" s="165">
        <f t="shared" si="34"/>
      </c>
      <c r="DL9" s="165">
        <f t="shared" si="34"/>
      </c>
      <c r="DM9" s="165">
        <f t="shared" si="34"/>
      </c>
      <c r="DN9" s="165">
        <f t="shared" si="34"/>
      </c>
      <c r="DO9" s="165">
        <f t="shared" si="34"/>
      </c>
      <c r="DP9" s="165">
        <f t="shared" si="34"/>
      </c>
      <c r="DQ9" s="165">
        <f t="shared" si="34"/>
      </c>
      <c r="DR9" s="165">
        <f t="shared" si="34"/>
      </c>
      <c r="DS9" s="165">
        <f t="shared" si="34"/>
      </c>
      <c r="DT9" s="165">
        <f t="shared" si="34"/>
      </c>
      <c r="DU9" s="165">
        <f t="shared" si="35"/>
      </c>
      <c r="DV9" s="165">
        <f t="shared" si="35"/>
      </c>
      <c r="DW9" s="165">
        <f t="shared" si="35"/>
      </c>
      <c r="DX9" s="165">
        <f t="shared" si="35"/>
      </c>
      <c r="DY9" s="165">
        <f t="shared" si="35"/>
      </c>
      <c r="DZ9" s="165">
        <f t="shared" si="35"/>
      </c>
      <c r="EA9" s="165">
        <f t="shared" si="35"/>
      </c>
      <c r="EB9" s="165">
        <f t="shared" si="35"/>
      </c>
      <c r="EC9" s="165">
        <f t="shared" si="35"/>
      </c>
      <c r="ED9" s="165">
        <f t="shared" si="35"/>
      </c>
      <c r="EE9" s="165">
        <f t="shared" si="36"/>
      </c>
      <c r="EF9" s="165">
        <f t="shared" si="36"/>
      </c>
      <c r="EG9" s="165">
        <f t="shared" si="36"/>
      </c>
      <c r="EH9" s="165">
        <f t="shared" si="36"/>
      </c>
      <c r="EI9" s="165">
        <f t="shared" si="36"/>
      </c>
      <c r="EJ9" s="165">
        <f t="shared" si="36"/>
      </c>
      <c r="EK9" s="165">
        <f t="shared" si="36"/>
      </c>
      <c r="EL9" s="165">
        <f t="shared" si="36"/>
      </c>
      <c r="EM9" s="165">
        <f t="shared" si="36"/>
      </c>
      <c r="EN9" s="165">
        <f t="shared" si="36"/>
      </c>
      <c r="EO9" s="165">
        <f t="shared" si="37"/>
      </c>
      <c r="EP9" s="165">
        <f t="shared" si="37"/>
      </c>
      <c r="EQ9" s="165">
        <f t="shared" si="37"/>
      </c>
      <c r="ER9" s="165">
        <f t="shared" si="37"/>
      </c>
      <c r="ES9" s="165">
        <f t="shared" si="37"/>
      </c>
      <c r="ET9" s="165">
        <f t="shared" si="37"/>
      </c>
      <c r="EU9" s="165">
        <f t="shared" si="37"/>
      </c>
      <c r="EV9" s="165">
        <f t="shared" si="37"/>
      </c>
      <c r="EW9" s="165">
        <f t="shared" si="37"/>
      </c>
      <c r="EX9" s="165">
        <f t="shared" si="37"/>
      </c>
      <c r="EY9" s="165">
        <f t="shared" si="38"/>
      </c>
      <c r="EZ9" s="165">
        <f t="shared" si="38"/>
      </c>
      <c r="FA9" s="165">
        <f t="shared" si="38"/>
      </c>
      <c r="FB9" s="165">
        <f t="shared" si="38"/>
      </c>
      <c r="FC9" s="165">
        <f t="shared" si="38"/>
      </c>
      <c r="FD9" s="165">
        <f t="shared" si="38"/>
      </c>
      <c r="FE9" s="165">
        <f t="shared" si="38"/>
      </c>
      <c r="FF9" s="165">
        <f t="shared" si="38"/>
      </c>
      <c r="FG9" s="165">
        <f t="shared" si="38"/>
      </c>
      <c r="FH9" s="165">
        <f t="shared" si="38"/>
      </c>
      <c r="FI9" s="165">
        <f t="shared" si="39"/>
      </c>
      <c r="FJ9" s="165">
        <f t="shared" si="39"/>
      </c>
      <c r="FK9" s="165">
        <f t="shared" si="39"/>
      </c>
      <c r="FL9" s="165">
        <f t="shared" si="39"/>
      </c>
      <c r="FM9" s="165">
        <f t="shared" si="39"/>
      </c>
      <c r="FN9" s="165">
        <f t="shared" si="39"/>
      </c>
      <c r="FO9" s="165">
        <f t="shared" si="39"/>
      </c>
      <c r="FP9" s="146"/>
    </row>
    <row r="10" spans="1:172" ht="14.25" customHeight="1" outlineLevel="1">
      <c r="A10" s="129" t="s">
        <v>6</v>
      </c>
      <c r="B10" s="157" t="s">
        <v>186</v>
      </c>
      <c r="C10" s="157" t="s">
        <v>184</v>
      </c>
      <c r="D10" s="158">
        <v>39273</v>
      </c>
      <c r="E10" s="158">
        <v>39283</v>
      </c>
      <c r="F10" s="159">
        <f t="shared" si="15"/>
        <v>9</v>
      </c>
      <c r="G10" s="160"/>
      <c r="H10" s="160"/>
      <c r="I10" s="159">
        <f t="shared" si="16"/>
      </c>
      <c r="J10" s="159">
        <f t="shared" si="17"/>
      </c>
      <c r="K10" s="159">
        <f t="shared" si="18"/>
      </c>
      <c r="L10" s="161"/>
      <c r="M10" s="162"/>
      <c r="N10" s="163"/>
      <c r="O10" s="164">
        <f t="shared" si="24"/>
      </c>
      <c r="P10" s="165">
        <f t="shared" si="24"/>
      </c>
      <c r="Q10" s="165">
        <f t="shared" si="24"/>
      </c>
      <c r="R10" s="165">
        <f t="shared" si="24"/>
      </c>
      <c r="S10" s="165">
        <f t="shared" si="24"/>
      </c>
      <c r="T10" s="165">
        <f t="shared" si="24"/>
      </c>
      <c r="U10" s="165">
        <f t="shared" si="24"/>
      </c>
      <c r="V10" s="165">
        <f t="shared" si="24"/>
      </c>
      <c r="W10" s="165">
        <f t="shared" si="24"/>
      </c>
      <c r="X10" s="165">
        <f t="shared" si="24"/>
      </c>
      <c r="Y10" s="165">
        <f t="shared" si="25"/>
      </c>
      <c r="Z10" s="165">
        <f t="shared" si="25"/>
      </c>
      <c r="AA10" s="165">
        <f t="shared" si="25"/>
      </c>
      <c r="AB10" s="165">
        <f t="shared" si="25"/>
      </c>
      <c r="AC10" s="165">
        <f t="shared" si="25"/>
      </c>
      <c r="AD10" s="165">
        <f t="shared" si="25"/>
      </c>
      <c r="AE10" s="165">
        <f t="shared" si="25"/>
      </c>
      <c r="AF10" s="165">
        <f t="shared" si="25"/>
      </c>
      <c r="AG10" s="165">
        <f t="shared" si="25"/>
      </c>
      <c r="AH10" s="165">
        <f t="shared" si="25"/>
      </c>
      <c r="AI10" s="165">
        <f t="shared" si="26"/>
      </c>
      <c r="AJ10" s="165">
        <f t="shared" si="26"/>
      </c>
      <c r="AK10" s="165">
        <f t="shared" si="26"/>
      </c>
      <c r="AL10" s="165">
        <f t="shared" si="26"/>
      </c>
      <c r="AM10" s="165">
        <f t="shared" si="26"/>
      </c>
      <c r="AN10" s="165">
        <f t="shared" si="26"/>
      </c>
      <c r="AO10" s="165">
        <f t="shared" si="26"/>
      </c>
      <c r="AP10" s="165">
        <f t="shared" si="26"/>
      </c>
      <c r="AQ10" s="165">
        <f t="shared" si="26"/>
      </c>
      <c r="AR10" s="165">
        <f t="shared" si="26"/>
      </c>
      <c r="AS10" s="165">
        <f t="shared" si="27"/>
      </c>
      <c r="AT10" s="165">
        <f t="shared" si="27"/>
      </c>
      <c r="AU10" s="165">
        <f t="shared" si="27"/>
      </c>
      <c r="AV10" s="165">
        <f t="shared" si="27"/>
      </c>
      <c r="AW10" s="165">
        <f t="shared" si="27"/>
      </c>
      <c r="AX10" s="165">
        <f t="shared" si="27"/>
      </c>
      <c r="AY10" s="165">
        <f t="shared" si="27"/>
      </c>
      <c r="AZ10" s="165">
        <f t="shared" si="27"/>
      </c>
      <c r="BA10" s="165">
        <f t="shared" si="27"/>
      </c>
      <c r="BB10" s="165">
        <f t="shared" si="27"/>
      </c>
      <c r="BC10" s="165">
        <f t="shared" si="28"/>
      </c>
      <c r="BD10" s="165">
        <f t="shared" si="28"/>
      </c>
      <c r="BE10" s="165">
        <f t="shared" si="28"/>
      </c>
      <c r="BF10" s="165">
        <f t="shared" si="28"/>
      </c>
      <c r="BG10" s="165">
        <f t="shared" si="28"/>
      </c>
      <c r="BH10" s="165">
        <f t="shared" si="28"/>
      </c>
      <c r="BI10" s="165">
        <f t="shared" si="28"/>
      </c>
      <c r="BJ10" s="165">
        <f t="shared" si="28"/>
      </c>
      <c r="BK10" s="165">
        <f t="shared" si="28"/>
      </c>
      <c r="BL10" s="165">
        <f t="shared" si="28"/>
      </c>
      <c r="BM10" s="165">
        <f t="shared" si="29"/>
      </c>
      <c r="BN10" s="165">
        <f t="shared" si="29"/>
      </c>
      <c r="BO10" s="165">
        <f t="shared" si="29"/>
      </c>
      <c r="BP10" s="165">
        <f t="shared" si="29"/>
      </c>
      <c r="BQ10" s="165">
        <f t="shared" si="29"/>
      </c>
      <c r="BR10" s="165">
        <f t="shared" si="29"/>
      </c>
      <c r="BS10" s="165">
        <f t="shared" si="29"/>
      </c>
      <c r="BT10" s="165">
        <f t="shared" si="29"/>
      </c>
      <c r="BU10" s="165">
        <f t="shared" si="29"/>
      </c>
      <c r="BV10" s="165">
        <f t="shared" si="29"/>
      </c>
      <c r="BW10" s="165">
        <f t="shared" si="30"/>
      </c>
      <c r="BX10" s="165">
        <f t="shared" si="30"/>
      </c>
      <c r="BY10" s="165">
        <f t="shared" si="30"/>
      </c>
      <c r="BZ10" s="165">
        <f t="shared" si="30"/>
      </c>
      <c r="CA10" s="165">
        <f t="shared" si="30"/>
      </c>
      <c r="CB10" s="165">
        <f t="shared" si="30"/>
      </c>
      <c r="CC10" s="165">
        <f t="shared" si="30"/>
      </c>
      <c r="CD10" s="165">
        <f t="shared" si="30"/>
      </c>
      <c r="CE10" s="165">
        <f t="shared" si="30"/>
      </c>
      <c r="CF10" s="165">
        <f t="shared" si="30"/>
      </c>
      <c r="CG10" s="165">
        <f t="shared" si="31"/>
      </c>
      <c r="CH10" s="165">
        <f t="shared" si="31"/>
      </c>
      <c r="CI10" s="165">
        <f t="shared" si="31"/>
      </c>
      <c r="CJ10" s="165">
        <f t="shared" si="31"/>
      </c>
      <c r="CK10" s="165">
        <f t="shared" si="31"/>
      </c>
      <c r="CL10" s="165">
        <f t="shared" si="31"/>
      </c>
      <c r="CM10" s="165">
        <f t="shared" si="31"/>
      </c>
      <c r="CN10" s="165">
        <f t="shared" si="31"/>
      </c>
      <c r="CO10" s="165">
        <f t="shared" si="31"/>
      </c>
      <c r="CP10" s="165">
        <f t="shared" si="31"/>
      </c>
      <c r="CQ10" s="165">
        <f t="shared" si="32"/>
      </c>
      <c r="CR10" s="165">
        <f t="shared" si="32"/>
      </c>
      <c r="CS10" s="165">
        <f t="shared" si="32"/>
      </c>
      <c r="CT10" s="165">
        <f t="shared" si="32"/>
      </c>
      <c r="CU10" s="165">
        <f t="shared" si="32"/>
      </c>
      <c r="CV10" s="165">
        <f t="shared" si="32"/>
      </c>
      <c r="CW10" s="165">
        <f t="shared" si="32"/>
      </c>
      <c r="CX10" s="165">
        <f t="shared" si="32"/>
      </c>
      <c r="CY10" s="165">
        <f t="shared" si="32"/>
      </c>
      <c r="CZ10" s="165">
        <f t="shared" si="32"/>
      </c>
      <c r="DA10" s="165">
        <f t="shared" si="33"/>
      </c>
      <c r="DB10" s="165">
        <f t="shared" si="33"/>
      </c>
      <c r="DC10" s="165">
        <f t="shared" si="33"/>
        <v>1</v>
      </c>
      <c r="DD10" s="165">
        <f t="shared" si="33"/>
      </c>
      <c r="DE10" s="165">
        <f t="shared" si="33"/>
      </c>
      <c r="DF10" s="165">
        <f t="shared" si="33"/>
      </c>
      <c r="DG10" s="165">
        <f t="shared" si="33"/>
      </c>
      <c r="DH10" s="165">
        <f t="shared" si="33"/>
      </c>
      <c r="DI10" s="165">
        <f t="shared" si="33"/>
      </c>
      <c r="DJ10" s="165">
        <f t="shared" si="33"/>
      </c>
      <c r="DK10" s="165">
        <f t="shared" si="34"/>
      </c>
      <c r="DL10" s="165">
        <f t="shared" si="34"/>
      </c>
      <c r="DM10" s="165">
        <f t="shared" si="34"/>
      </c>
      <c r="DN10" s="165">
        <f t="shared" si="34"/>
      </c>
      <c r="DO10" s="165">
        <f t="shared" si="34"/>
      </c>
      <c r="DP10" s="165">
        <f t="shared" si="34"/>
      </c>
      <c r="DQ10" s="165">
        <f t="shared" si="34"/>
      </c>
      <c r="DR10" s="165">
        <f t="shared" si="34"/>
      </c>
      <c r="DS10" s="165">
        <f t="shared" si="34"/>
      </c>
      <c r="DT10" s="165">
        <f t="shared" si="34"/>
      </c>
      <c r="DU10" s="165">
        <f t="shared" si="35"/>
      </c>
      <c r="DV10" s="165">
        <f t="shared" si="35"/>
      </c>
      <c r="DW10" s="165">
        <f t="shared" si="35"/>
      </c>
      <c r="DX10" s="165">
        <f t="shared" si="35"/>
      </c>
      <c r="DY10" s="165">
        <f t="shared" si="35"/>
      </c>
      <c r="DZ10" s="165">
        <f t="shared" si="35"/>
      </c>
      <c r="EA10" s="165">
        <f t="shared" si="35"/>
      </c>
      <c r="EB10" s="165">
        <f t="shared" si="35"/>
      </c>
      <c r="EC10" s="165">
        <f t="shared" si="35"/>
      </c>
      <c r="ED10" s="165">
        <f t="shared" si="35"/>
      </c>
      <c r="EE10" s="165">
        <f t="shared" si="36"/>
      </c>
      <c r="EF10" s="165">
        <f t="shared" si="36"/>
      </c>
      <c r="EG10" s="165">
        <f t="shared" si="36"/>
      </c>
      <c r="EH10" s="165">
        <f t="shared" si="36"/>
      </c>
      <c r="EI10" s="165">
        <f t="shared" si="36"/>
      </c>
      <c r="EJ10" s="165">
        <f t="shared" si="36"/>
      </c>
      <c r="EK10" s="165">
        <f t="shared" si="36"/>
      </c>
      <c r="EL10" s="165">
        <f t="shared" si="36"/>
      </c>
      <c r="EM10" s="165">
        <f t="shared" si="36"/>
      </c>
      <c r="EN10" s="165">
        <f t="shared" si="36"/>
      </c>
      <c r="EO10" s="165">
        <f t="shared" si="37"/>
      </c>
      <c r="EP10" s="165">
        <f t="shared" si="37"/>
      </c>
      <c r="EQ10" s="165">
        <f t="shared" si="37"/>
      </c>
      <c r="ER10" s="165">
        <f t="shared" si="37"/>
      </c>
      <c r="ES10" s="165">
        <f t="shared" si="37"/>
      </c>
      <c r="ET10" s="165">
        <f t="shared" si="37"/>
      </c>
      <c r="EU10" s="165">
        <f t="shared" si="37"/>
      </c>
      <c r="EV10" s="165">
        <f t="shared" si="37"/>
      </c>
      <c r="EW10" s="165">
        <f t="shared" si="37"/>
      </c>
      <c r="EX10" s="165">
        <f t="shared" si="37"/>
      </c>
      <c r="EY10" s="165">
        <f t="shared" si="38"/>
      </c>
      <c r="EZ10" s="165">
        <f t="shared" si="38"/>
      </c>
      <c r="FA10" s="165">
        <f t="shared" si="38"/>
      </c>
      <c r="FB10" s="165">
        <f t="shared" si="38"/>
      </c>
      <c r="FC10" s="165">
        <f t="shared" si="38"/>
      </c>
      <c r="FD10" s="165">
        <f t="shared" si="38"/>
      </c>
      <c r="FE10" s="165">
        <f t="shared" si="38"/>
      </c>
      <c r="FF10" s="165">
        <f t="shared" si="38"/>
      </c>
      <c r="FG10" s="165">
        <f t="shared" si="38"/>
      </c>
      <c r="FH10" s="165">
        <f t="shared" si="38"/>
      </c>
      <c r="FI10" s="165">
        <f t="shared" si="39"/>
      </c>
      <c r="FJ10" s="165">
        <f t="shared" si="39"/>
      </c>
      <c r="FK10" s="165">
        <f t="shared" si="39"/>
      </c>
      <c r="FL10" s="165">
        <f t="shared" si="39"/>
      </c>
      <c r="FM10" s="165">
        <f t="shared" si="39"/>
      </c>
      <c r="FN10" s="165">
        <f t="shared" si="39"/>
      </c>
      <c r="FO10" s="165">
        <f t="shared" si="39"/>
      </c>
      <c r="FP10" s="146"/>
    </row>
    <row r="11" spans="1:172" ht="14.25" customHeight="1" outlineLevel="1">
      <c r="A11" s="129" t="s">
        <v>7</v>
      </c>
      <c r="B11" s="157" t="s">
        <v>144</v>
      </c>
      <c r="C11" s="157" t="s">
        <v>184</v>
      </c>
      <c r="D11" s="158">
        <v>39283</v>
      </c>
      <c r="E11" s="158">
        <v>39293</v>
      </c>
      <c r="F11" s="159">
        <f t="shared" si="15"/>
        <v>7</v>
      </c>
      <c r="G11" s="160"/>
      <c r="H11" s="160"/>
      <c r="I11" s="159">
        <f t="shared" si="16"/>
      </c>
      <c r="J11" s="159">
        <f t="shared" si="17"/>
      </c>
      <c r="K11" s="159">
        <f t="shared" si="18"/>
      </c>
      <c r="L11" s="161"/>
      <c r="M11" s="162"/>
      <c r="N11" s="163"/>
      <c r="O11" s="164">
        <f t="shared" si="24"/>
      </c>
      <c r="P11" s="165">
        <f t="shared" si="24"/>
      </c>
      <c r="Q11" s="165">
        <f t="shared" si="24"/>
      </c>
      <c r="R11" s="165">
        <f t="shared" si="24"/>
      </c>
      <c r="S11" s="165">
        <f t="shared" si="24"/>
      </c>
      <c r="T11" s="165">
        <f t="shared" si="24"/>
      </c>
      <c r="U11" s="165">
        <f t="shared" si="24"/>
      </c>
      <c r="V11" s="165">
        <f t="shared" si="24"/>
      </c>
      <c r="W11" s="165">
        <f t="shared" si="24"/>
      </c>
      <c r="X11" s="165">
        <f t="shared" si="24"/>
      </c>
      <c r="Y11" s="165">
        <f t="shared" si="25"/>
      </c>
      <c r="Z11" s="165">
        <f t="shared" si="25"/>
      </c>
      <c r="AA11" s="165">
        <f t="shared" si="25"/>
      </c>
      <c r="AB11" s="165">
        <f t="shared" si="25"/>
      </c>
      <c r="AC11" s="165">
        <f t="shared" si="25"/>
      </c>
      <c r="AD11" s="165">
        <f t="shared" si="25"/>
      </c>
      <c r="AE11" s="165">
        <f t="shared" si="25"/>
      </c>
      <c r="AF11" s="165">
        <f t="shared" si="25"/>
      </c>
      <c r="AG11" s="165">
        <f t="shared" si="25"/>
      </c>
      <c r="AH11" s="165">
        <f t="shared" si="25"/>
      </c>
      <c r="AI11" s="165">
        <f t="shared" si="26"/>
      </c>
      <c r="AJ11" s="165">
        <f t="shared" si="26"/>
      </c>
      <c r="AK11" s="165">
        <f t="shared" si="26"/>
      </c>
      <c r="AL11" s="165">
        <f t="shared" si="26"/>
      </c>
      <c r="AM11" s="165">
        <f t="shared" si="26"/>
      </c>
      <c r="AN11" s="165">
        <f t="shared" si="26"/>
      </c>
      <c r="AO11" s="165">
        <f t="shared" si="26"/>
      </c>
      <c r="AP11" s="165">
        <f t="shared" si="26"/>
      </c>
      <c r="AQ11" s="165">
        <f t="shared" si="26"/>
      </c>
      <c r="AR11" s="165">
        <f t="shared" si="26"/>
      </c>
      <c r="AS11" s="165">
        <f t="shared" si="27"/>
      </c>
      <c r="AT11" s="165">
        <f t="shared" si="27"/>
      </c>
      <c r="AU11" s="165">
        <f t="shared" si="27"/>
      </c>
      <c r="AV11" s="165">
        <f t="shared" si="27"/>
      </c>
      <c r="AW11" s="165">
        <f t="shared" si="27"/>
      </c>
      <c r="AX11" s="165">
        <f t="shared" si="27"/>
      </c>
      <c r="AY11" s="165">
        <f t="shared" si="27"/>
      </c>
      <c r="AZ11" s="165">
        <f t="shared" si="27"/>
      </c>
      <c r="BA11" s="165">
        <f t="shared" si="27"/>
      </c>
      <c r="BB11" s="165">
        <f t="shared" si="27"/>
      </c>
      <c r="BC11" s="165">
        <f t="shared" si="28"/>
      </c>
      <c r="BD11" s="165">
        <f t="shared" si="28"/>
      </c>
      <c r="BE11" s="165">
        <f t="shared" si="28"/>
      </c>
      <c r="BF11" s="165">
        <f t="shared" si="28"/>
      </c>
      <c r="BG11" s="165">
        <f t="shared" si="28"/>
      </c>
      <c r="BH11" s="165">
        <f t="shared" si="28"/>
      </c>
      <c r="BI11" s="165">
        <f t="shared" si="28"/>
      </c>
      <c r="BJ11" s="165">
        <f t="shared" si="28"/>
      </c>
      <c r="BK11" s="165">
        <f t="shared" si="28"/>
      </c>
      <c r="BL11" s="165">
        <f t="shared" si="28"/>
      </c>
      <c r="BM11" s="165">
        <f t="shared" si="29"/>
      </c>
      <c r="BN11" s="165">
        <f t="shared" si="29"/>
      </c>
      <c r="BO11" s="165">
        <f t="shared" si="29"/>
      </c>
      <c r="BP11" s="165">
        <f t="shared" si="29"/>
      </c>
      <c r="BQ11" s="165">
        <f t="shared" si="29"/>
      </c>
      <c r="BR11" s="165">
        <f t="shared" si="29"/>
      </c>
      <c r="BS11" s="165">
        <f t="shared" si="29"/>
      </c>
      <c r="BT11" s="165">
        <f t="shared" si="29"/>
      </c>
      <c r="BU11" s="165">
        <f t="shared" si="29"/>
      </c>
      <c r="BV11" s="165">
        <f t="shared" si="29"/>
      </c>
      <c r="BW11" s="165">
        <f t="shared" si="30"/>
      </c>
      <c r="BX11" s="165">
        <f t="shared" si="30"/>
      </c>
      <c r="BY11" s="165">
        <f t="shared" si="30"/>
      </c>
      <c r="BZ11" s="165">
        <f t="shared" si="30"/>
      </c>
      <c r="CA11" s="165">
        <f t="shared" si="30"/>
      </c>
      <c r="CB11" s="165">
        <f t="shared" si="30"/>
      </c>
      <c r="CC11" s="165">
        <f t="shared" si="30"/>
      </c>
      <c r="CD11" s="165">
        <f t="shared" si="30"/>
      </c>
      <c r="CE11" s="165">
        <f t="shared" si="30"/>
      </c>
      <c r="CF11" s="165">
        <f t="shared" si="30"/>
      </c>
      <c r="CG11" s="165">
        <f t="shared" si="31"/>
      </c>
      <c r="CH11" s="165">
        <f t="shared" si="31"/>
      </c>
      <c r="CI11" s="165">
        <f t="shared" si="31"/>
      </c>
      <c r="CJ11" s="165">
        <f t="shared" si="31"/>
      </c>
      <c r="CK11" s="165">
        <f t="shared" si="31"/>
      </c>
      <c r="CL11" s="165">
        <f t="shared" si="31"/>
      </c>
      <c r="CM11" s="165">
        <f t="shared" si="31"/>
      </c>
      <c r="CN11" s="165">
        <f t="shared" si="31"/>
      </c>
      <c r="CO11" s="165">
        <f t="shared" si="31"/>
      </c>
      <c r="CP11" s="165">
        <f t="shared" si="31"/>
      </c>
      <c r="CQ11" s="165">
        <f t="shared" si="32"/>
      </c>
      <c r="CR11" s="165">
        <f t="shared" si="32"/>
      </c>
      <c r="CS11" s="165">
        <f t="shared" si="32"/>
      </c>
      <c r="CT11" s="165">
        <f t="shared" si="32"/>
      </c>
      <c r="CU11" s="165">
        <f t="shared" si="32"/>
      </c>
      <c r="CV11" s="165">
        <f t="shared" si="32"/>
      </c>
      <c r="CW11" s="165">
        <f t="shared" si="32"/>
      </c>
      <c r="CX11" s="165">
        <f t="shared" si="32"/>
      </c>
      <c r="CY11" s="165">
        <f t="shared" si="32"/>
      </c>
      <c r="CZ11" s="165">
        <f t="shared" si="32"/>
      </c>
      <c r="DA11" s="165">
        <f t="shared" si="33"/>
      </c>
      <c r="DB11" s="165">
        <f t="shared" si="33"/>
      </c>
      <c r="DC11" s="165">
        <f t="shared" si="33"/>
      </c>
      <c r="DD11" s="165">
        <f t="shared" si="33"/>
        <v>1</v>
      </c>
      <c r="DE11" s="165">
        <f t="shared" si="33"/>
        <v>1</v>
      </c>
      <c r="DF11" s="165">
        <f t="shared" si="33"/>
      </c>
      <c r="DG11" s="165">
        <f t="shared" si="33"/>
      </c>
      <c r="DH11" s="165">
        <f t="shared" si="33"/>
      </c>
      <c r="DI11" s="165">
        <f t="shared" si="33"/>
      </c>
      <c r="DJ11" s="165">
        <f t="shared" si="33"/>
      </c>
      <c r="DK11" s="165">
        <f t="shared" si="34"/>
      </c>
      <c r="DL11" s="165">
        <f t="shared" si="34"/>
      </c>
      <c r="DM11" s="165">
        <f t="shared" si="34"/>
      </c>
      <c r="DN11" s="165">
        <f t="shared" si="34"/>
      </c>
      <c r="DO11" s="165">
        <f t="shared" si="34"/>
      </c>
      <c r="DP11" s="165">
        <f t="shared" si="34"/>
      </c>
      <c r="DQ11" s="165">
        <f t="shared" si="34"/>
      </c>
      <c r="DR11" s="165">
        <f t="shared" si="34"/>
      </c>
      <c r="DS11" s="165">
        <f t="shared" si="34"/>
      </c>
      <c r="DT11" s="165">
        <f t="shared" si="34"/>
      </c>
      <c r="DU11" s="165">
        <f t="shared" si="35"/>
      </c>
      <c r="DV11" s="165">
        <f t="shared" si="35"/>
      </c>
      <c r="DW11" s="165">
        <f t="shared" si="35"/>
      </c>
      <c r="DX11" s="165">
        <f t="shared" si="35"/>
      </c>
      <c r="DY11" s="165">
        <f t="shared" si="35"/>
      </c>
      <c r="DZ11" s="165">
        <f t="shared" si="35"/>
      </c>
      <c r="EA11" s="165">
        <f t="shared" si="35"/>
      </c>
      <c r="EB11" s="165">
        <f t="shared" si="35"/>
      </c>
      <c r="EC11" s="165">
        <f t="shared" si="35"/>
      </c>
      <c r="ED11" s="165">
        <f t="shared" si="35"/>
      </c>
      <c r="EE11" s="165">
        <f t="shared" si="36"/>
      </c>
      <c r="EF11" s="165">
        <f t="shared" si="36"/>
      </c>
      <c r="EG11" s="165">
        <f t="shared" si="36"/>
      </c>
      <c r="EH11" s="165">
        <f t="shared" si="36"/>
      </c>
      <c r="EI11" s="165">
        <f t="shared" si="36"/>
      </c>
      <c r="EJ11" s="165">
        <f t="shared" si="36"/>
      </c>
      <c r="EK11" s="165">
        <f t="shared" si="36"/>
      </c>
      <c r="EL11" s="165">
        <f t="shared" si="36"/>
      </c>
      <c r="EM11" s="165">
        <f t="shared" si="36"/>
      </c>
      <c r="EN11" s="165">
        <f t="shared" si="36"/>
      </c>
      <c r="EO11" s="165">
        <f t="shared" si="37"/>
      </c>
      <c r="EP11" s="165">
        <f t="shared" si="37"/>
      </c>
      <c r="EQ11" s="165">
        <f t="shared" si="37"/>
      </c>
      <c r="ER11" s="165">
        <f t="shared" si="37"/>
      </c>
      <c r="ES11" s="165">
        <f t="shared" si="37"/>
      </c>
      <c r="ET11" s="165">
        <f t="shared" si="37"/>
      </c>
      <c r="EU11" s="165">
        <f t="shared" si="37"/>
      </c>
      <c r="EV11" s="165">
        <f t="shared" si="37"/>
      </c>
      <c r="EW11" s="165">
        <f t="shared" si="37"/>
      </c>
      <c r="EX11" s="165">
        <f t="shared" si="37"/>
      </c>
      <c r="EY11" s="165">
        <f t="shared" si="38"/>
      </c>
      <c r="EZ11" s="165">
        <f t="shared" si="38"/>
      </c>
      <c r="FA11" s="165">
        <f t="shared" si="38"/>
      </c>
      <c r="FB11" s="165">
        <f t="shared" si="38"/>
      </c>
      <c r="FC11" s="165">
        <f t="shared" si="38"/>
      </c>
      <c r="FD11" s="165">
        <f t="shared" si="38"/>
      </c>
      <c r="FE11" s="165">
        <f t="shared" si="38"/>
      </c>
      <c r="FF11" s="165">
        <f t="shared" si="38"/>
      </c>
      <c r="FG11" s="165">
        <f t="shared" si="38"/>
      </c>
      <c r="FH11" s="165">
        <f t="shared" si="38"/>
      </c>
      <c r="FI11" s="165">
        <f t="shared" si="39"/>
      </c>
      <c r="FJ11" s="165">
        <f t="shared" si="39"/>
      </c>
      <c r="FK11" s="165">
        <f t="shared" si="39"/>
      </c>
      <c r="FL11" s="165">
        <f t="shared" si="39"/>
      </c>
      <c r="FM11" s="165">
        <f t="shared" si="39"/>
      </c>
      <c r="FN11" s="165">
        <f t="shared" si="39"/>
      </c>
      <c r="FO11" s="165">
        <f t="shared" si="39"/>
      </c>
      <c r="FP11" s="146"/>
    </row>
    <row r="12" spans="1:172" ht="22.5">
      <c r="A12" s="130">
        <v>2</v>
      </c>
      <c r="B12" s="37" t="s">
        <v>145</v>
      </c>
      <c r="C12" s="37" t="s">
        <v>134</v>
      </c>
      <c r="D12" s="22">
        <f>IF(D13="","",MIN(D13:D15))</f>
        <v>38667</v>
      </c>
      <c r="E12" s="22">
        <f>IF(E13="","",MAX(E13:E15))</f>
        <v>38867</v>
      </c>
      <c r="F12" s="166">
        <f t="shared" si="15"/>
        <v>143</v>
      </c>
      <c r="G12" s="21">
        <f>IF(G13="","",MIN(G13:G15))</f>
      </c>
      <c r="H12" s="21">
        <f>IF(H13="","",MAX(H13:H15))</f>
      </c>
      <c r="I12" s="166">
        <f t="shared" si="16"/>
      </c>
      <c r="J12" s="167">
        <f t="shared" si="17"/>
      </c>
      <c r="K12" s="167">
        <f t="shared" si="18"/>
      </c>
      <c r="L12" s="166"/>
      <c r="M12" s="168"/>
      <c r="N12" s="143"/>
      <c r="O12" s="155">
        <f aca="true" t="shared" si="40" ref="O12:AT12">IF(AND($D12&lt;=O$3,$E12&gt;=O$3),1,"")</f>
      </c>
      <c r="P12" s="156">
        <f t="shared" si="40"/>
      </c>
      <c r="Q12" s="156">
        <f t="shared" si="40"/>
      </c>
      <c r="R12" s="156">
        <f t="shared" si="40"/>
      </c>
      <c r="S12" s="156">
        <f t="shared" si="40"/>
      </c>
      <c r="T12" s="156">
        <f t="shared" si="40"/>
        <v>1</v>
      </c>
      <c r="U12" s="156">
        <f t="shared" si="40"/>
        <v>1</v>
      </c>
      <c r="V12" s="156">
        <f t="shared" si="40"/>
        <v>1</v>
      </c>
      <c r="W12" s="156">
        <f t="shared" si="40"/>
        <v>1</v>
      </c>
      <c r="X12" s="156">
        <f t="shared" si="40"/>
        <v>1</v>
      </c>
      <c r="Y12" s="156">
        <f t="shared" si="40"/>
        <v>1</v>
      </c>
      <c r="Z12" s="156">
        <f t="shared" si="40"/>
        <v>1</v>
      </c>
      <c r="AA12" s="156">
        <f t="shared" si="40"/>
        <v>1</v>
      </c>
      <c r="AB12" s="156">
        <f t="shared" si="40"/>
        <v>1</v>
      </c>
      <c r="AC12" s="156">
        <f t="shared" si="40"/>
        <v>1</v>
      </c>
      <c r="AD12" s="156">
        <f t="shared" si="40"/>
        <v>1</v>
      </c>
      <c r="AE12" s="156">
        <f t="shared" si="40"/>
        <v>1</v>
      </c>
      <c r="AF12" s="156">
        <f t="shared" si="40"/>
        <v>1</v>
      </c>
      <c r="AG12" s="156">
        <f t="shared" si="40"/>
        <v>1</v>
      </c>
      <c r="AH12" s="156">
        <f t="shared" si="40"/>
        <v>1</v>
      </c>
      <c r="AI12" s="156">
        <f t="shared" si="40"/>
        <v>1</v>
      </c>
      <c r="AJ12" s="156">
        <f t="shared" si="40"/>
        <v>1</v>
      </c>
      <c r="AK12" s="156">
        <f t="shared" si="40"/>
        <v>1</v>
      </c>
      <c r="AL12" s="156">
        <f t="shared" si="40"/>
        <v>1</v>
      </c>
      <c r="AM12" s="156">
        <f t="shared" si="40"/>
        <v>1</v>
      </c>
      <c r="AN12" s="156">
        <f t="shared" si="40"/>
        <v>1</v>
      </c>
      <c r="AO12" s="156">
        <f t="shared" si="40"/>
        <v>1</v>
      </c>
      <c r="AP12" s="156">
        <f t="shared" si="40"/>
        <v>1</v>
      </c>
      <c r="AQ12" s="156">
        <f t="shared" si="40"/>
        <v>1</v>
      </c>
      <c r="AR12" s="156">
        <f t="shared" si="40"/>
        <v>1</v>
      </c>
      <c r="AS12" s="156">
        <f t="shared" si="40"/>
        <v>1</v>
      </c>
      <c r="AT12" s="156">
        <f t="shared" si="40"/>
        <v>1</v>
      </c>
      <c r="AU12" s="156">
        <f aca="true" t="shared" si="41" ref="AU12:BZ12">IF(AND($D12&lt;=AU$3,$E12&gt;=AU$3),1,"")</f>
        <v>1</v>
      </c>
      <c r="AV12" s="156">
        <f t="shared" si="41"/>
        <v>1</v>
      </c>
      <c r="AW12" s="156">
        <f t="shared" si="41"/>
      </c>
      <c r="AX12" s="156">
        <f t="shared" si="41"/>
      </c>
      <c r="AY12" s="156">
        <f t="shared" si="41"/>
      </c>
      <c r="AZ12" s="156">
        <f t="shared" si="41"/>
      </c>
      <c r="BA12" s="156">
        <f t="shared" si="41"/>
      </c>
      <c r="BB12" s="156">
        <f t="shared" si="41"/>
      </c>
      <c r="BC12" s="156">
        <f t="shared" si="41"/>
      </c>
      <c r="BD12" s="156">
        <f t="shared" si="41"/>
      </c>
      <c r="BE12" s="156">
        <f t="shared" si="41"/>
      </c>
      <c r="BF12" s="156">
        <f t="shared" si="41"/>
      </c>
      <c r="BG12" s="156">
        <f t="shared" si="41"/>
      </c>
      <c r="BH12" s="156">
        <f t="shared" si="41"/>
      </c>
      <c r="BI12" s="156">
        <f t="shared" si="41"/>
      </c>
      <c r="BJ12" s="156">
        <f t="shared" si="41"/>
      </c>
      <c r="BK12" s="156">
        <f t="shared" si="41"/>
      </c>
      <c r="BL12" s="156">
        <f t="shared" si="41"/>
      </c>
      <c r="BM12" s="156">
        <f t="shared" si="41"/>
      </c>
      <c r="BN12" s="156">
        <f t="shared" si="41"/>
      </c>
      <c r="BO12" s="156">
        <f t="shared" si="41"/>
      </c>
      <c r="BP12" s="156">
        <f t="shared" si="41"/>
      </c>
      <c r="BQ12" s="156">
        <f t="shared" si="41"/>
      </c>
      <c r="BR12" s="156">
        <f t="shared" si="41"/>
      </c>
      <c r="BS12" s="156">
        <f t="shared" si="41"/>
      </c>
      <c r="BT12" s="156">
        <f t="shared" si="41"/>
      </c>
      <c r="BU12" s="156">
        <f t="shared" si="41"/>
      </c>
      <c r="BV12" s="156">
        <f t="shared" si="41"/>
      </c>
      <c r="BW12" s="156">
        <f t="shared" si="41"/>
      </c>
      <c r="BX12" s="156">
        <f t="shared" si="41"/>
      </c>
      <c r="BY12" s="156">
        <f t="shared" si="41"/>
      </c>
      <c r="BZ12" s="156">
        <f t="shared" si="41"/>
      </c>
      <c r="CA12" s="156">
        <f aca="true" t="shared" si="42" ref="CA12:DF12">IF(AND($D12&lt;=CA$3,$E12&gt;=CA$3),1,"")</f>
      </c>
      <c r="CB12" s="156">
        <f t="shared" si="42"/>
      </c>
      <c r="CC12" s="156">
        <f t="shared" si="42"/>
      </c>
      <c r="CD12" s="156">
        <f t="shared" si="42"/>
      </c>
      <c r="CE12" s="156">
        <f t="shared" si="42"/>
      </c>
      <c r="CF12" s="156">
        <f t="shared" si="42"/>
      </c>
      <c r="CG12" s="156">
        <f t="shared" si="42"/>
      </c>
      <c r="CH12" s="156">
        <f t="shared" si="42"/>
      </c>
      <c r="CI12" s="156">
        <f t="shared" si="42"/>
      </c>
      <c r="CJ12" s="156">
        <f t="shared" si="42"/>
      </c>
      <c r="CK12" s="156">
        <f t="shared" si="42"/>
      </c>
      <c r="CL12" s="156">
        <f t="shared" si="42"/>
      </c>
      <c r="CM12" s="156">
        <f t="shared" si="42"/>
      </c>
      <c r="CN12" s="156">
        <f t="shared" si="42"/>
      </c>
      <c r="CO12" s="156">
        <f t="shared" si="42"/>
      </c>
      <c r="CP12" s="156">
        <f t="shared" si="42"/>
      </c>
      <c r="CQ12" s="156">
        <f t="shared" si="42"/>
      </c>
      <c r="CR12" s="156">
        <f t="shared" si="42"/>
      </c>
      <c r="CS12" s="156">
        <f t="shared" si="42"/>
      </c>
      <c r="CT12" s="156">
        <f t="shared" si="42"/>
      </c>
      <c r="CU12" s="156">
        <f t="shared" si="42"/>
      </c>
      <c r="CV12" s="156">
        <f t="shared" si="42"/>
      </c>
      <c r="CW12" s="156">
        <f t="shared" si="42"/>
      </c>
      <c r="CX12" s="156">
        <f t="shared" si="42"/>
      </c>
      <c r="CY12" s="156">
        <f t="shared" si="42"/>
      </c>
      <c r="CZ12" s="156">
        <f t="shared" si="42"/>
      </c>
      <c r="DA12" s="156">
        <f t="shared" si="42"/>
      </c>
      <c r="DB12" s="156">
        <f t="shared" si="42"/>
      </c>
      <c r="DC12" s="156">
        <f t="shared" si="42"/>
      </c>
      <c r="DD12" s="156">
        <f t="shared" si="42"/>
      </c>
      <c r="DE12" s="156">
        <f t="shared" si="42"/>
      </c>
      <c r="DF12" s="156">
        <f t="shared" si="42"/>
      </c>
      <c r="DG12" s="156">
        <f aca="true" t="shared" si="43" ref="DG12:EL12">IF(AND($D12&lt;=DG$3,$E12&gt;=DG$3),1,"")</f>
      </c>
      <c r="DH12" s="156">
        <f t="shared" si="43"/>
      </c>
      <c r="DI12" s="156">
        <f t="shared" si="43"/>
      </c>
      <c r="DJ12" s="156">
        <f t="shared" si="43"/>
      </c>
      <c r="DK12" s="156">
        <f t="shared" si="43"/>
      </c>
      <c r="DL12" s="156">
        <f t="shared" si="43"/>
      </c>
      <c r="DM12" s="156">
        <f t="shared" si="43"/>
      </c>
      <c r="DN12" s="156">
        <f t="shared" si="43"/>
      </c>
      <c r="DO12" s="156">
        <f t="shared" si="43"/>
      </c>
      <c r="DP12" s="156">
        <f t="shared" si="43"/>
      </c>
      <c r="DQ12" s="156">
        <f t="shared" si="43"/>
      </c>
      <c r="DR12" s="156">
        <f t="shared" si="43"/>
      </c>
      <c r="DS12" s="156">
        <f t="shared" si="43"/>
      </c>
      <c r="DT12" s="156">
        <f t="shared" si="43"/>
      </c>
      <c r="DU12" s="156">
        <f t="shared" si="43"/>
      </c>
      <c r="DV12" s="156">
        <f t="shared" si="43"/>
      </c>
      <c r="DW12" s="156">
        <f t="shared" si="43"/>
      </c>
      <c r="DX12" s="156">
        <f t="shared" si="43"/>
      </c>
      <c r="DY12" s="156">
        <f t="shared" si="43"/>
      </c>
      <c r="DZ12" s="156">
        <f t="shared" si="43"/>
      </c>
      <c r="EA12" s="156">
        <f t="shared" si="43"/>
      </c>
      <c r="EB12" s="156">
        <f t="shared" si="43"/>
      </c>
      <c r="EC12" s="156">
        <f t="shared" si="43"/>
      </c>
      <c r="ED12" s="156">
        <f t="shared" si="43"/>
      </c>
      <c r="EE12" s="156">
        <f t="shared" si="43"/>
      </c>
      <c r="EF12" s="156">
        <f t="shared" si="43"/>
      </c>
      <c r="EG12" s="156">
        <f t="shared" si="43"/>
      </c>
      <c r="EH12" s="156">
        <f t="shared" si="43"/>
      </c>
      <c r="EI12" s="156">
        <f t="shared" si="43"/>
      </c>
      <c r="EJ12" s="156">
        <f t="shared" si="43"/>
      </c>
      <c r="EK12" s="156">
        <f t="shared" si="43"/>
      </c>
      <c r="EL12" s="156">
        <f t="shared" si="43"/>
      </c>
      <c r="EM12" s="156">
        <f aca="true" t="shared" si="44" ref="EM12:FO12">IF(AND($D12&lt;=EM$3,$E12&gt;=EM$3),1,"")</f>
      </c>
      <c r="EN12" s="156">
        <f t="shared" si="44"/>
      </c>
      <c r="EO12" s="156">
        <f t="shared" si="44"/>
      </c>
      <c r="EP12" s="156">
        <f t="shared" si="44"/>
      </c>
      <c r="EQ12" s="156">
        <f t="shared" si="44"/>
      </c>
      <c r="ER12" s="156">
        <f t="shared" si="44"/>
      </c>
      <c r="ES12" s="156">
        <f t="shared" si="44"/>
      </c>
      <c r="ET12" s="156">
        <f t="shared" si="44"/>
      </c>
      <c r="EU12" s="156">
        <f t="shared" si="44"/>
      </c>
      <c r="EV12" s="156">
        <f t="shared" si="44"/>
      </c>
      <c r="EW12" s="156">
        <f t="shared" si="44"/>
      </c>
      <c r="EX12" s="156">
        <f t="shared" si="44"/>
      </c>
      <c r="EY12" s="156">
        <f t="shared" si="44"/>
      </c>
      <c r="EZ12" s="156">
        <f t="shared" si="44"/>
      </c>
      <c r="FA12" s="156">
        <f t="shared" si="44"/>
      </c>
      <c r="FB12" s="156">
        <f t="shared" si="44"/>
      </c>
      <c r="FC12" s="156">
        <f t="shared" si="44"/>
      </c>
      <c r="FD12" s="156">
        <f t="shared" si="44"/>
      </c>
      <c r="FE12" s="156">
        <f t="shared" si="44"/>
      </c>
      <c r="FF12" s="156">
        <f t="shared" si="44"/>
      </c>
      <c r="FG12" s="156">
        <f t="shared" si="44"/>
      </c>
      <c r="FH12" s="156">
        <f t="shared" si="44"/>
      </c>
      <c r="FI12" s="156">
        <f t="shared" si="44"/>
      </c>
      <c r="FJ12" s="156">
        <f t="shared" si="44"/>
      </c>
      <c r="FK12" s="156">
        <f t="shared" si="44"/>
      </c>
      <c r="FL12" s="156">
        <f t="shared" si="44"/>
      </c>
      <c r="FM12" s="156">
        <f t="shared" si="44"/>
      </c>
      <c r="FN12" s="156">
        <f t="shared" si="44"/>
      </c>
      <c r="FO12" s="156">
        <f t="shared" si="44"/>
      </c>
      <c r="FP12" s="146"/>
    </row>
    <row r="13" spans="1:172" ht="14.25" customHeight="1" outlineLevel="1">
      <c r="A13" s="129" t="s">
        <v>14</v>
      </c>
      <c r="B13" s="157" t="s">
        <v>146</v>
      </c>
      <c r="C13" s="157" t="s">
        <v>132</v>
      </c>
      <c r="D13" s="158">
        <v>38667</v>
      </c>
      <c r="E13" s="158">
        <v>38697</v>
      </c>
      <c r="F13" s="169">
        <f t="shared" si="15"/>
        <v>21</v>
      </c>
      <c r="G13" s="170"/>
      <c r="H13" s="170"/>
      <c r="I13" s="159">
        <f t="shared" si="16"/>
      </c>
      <c r="J13" s="159">
        <f t="shared" si="17"/>
      </c>
      <c r="K13" s="159">
        <f t="shared" si="18"/>
      </c>
      <c r="L13" s="161"/>
      <c r="M13" s="162"/>
      <c r="N13" s="163"/>
      <c r="O13" s="164">
        <f aca="true" t="shared" si="45" ref="O13:X15">IF(AND($D13&lt;=O$3,$E13&gt;=O$3),IF($L13="Completed",3,IF($L13="In Progress",2,1)),"")</f>
      </c>
      <c r="P13" s="165">
        <f t="shared" si="45"/>
      </c>
      <c r="Q13" s="165">
        <f t="shared" si="45"/>
      </c>
      <c r="R13" s="165">
        <f t="shared" si="45"/>
      </c>
      <c r="S13" s="165">
        <f t="shared" si="45"/>
      </c>
      <c r="T13" s="165">
        <f t="shared" si="45"/>
        <v>1</v>
      </c>
      <c r="U13" s="165">
        <f t="shared" si="45"/>
        <v>1</v>
      </c>
      <c r="V13" s="165">
        <f t="shared" si="45"/>
        <v>1</v>
      </c>
      <c r="W13" s="165">
        <f t="shared" si="45"/>
        <v>1</v>
      </c>
      <c r="X13" s="165">
        <f t="shared" si="45"/>
      </c>
      <c r="Y13" s="165">
        <f aca="true" t="shared" si="46" ref="Y13:AH15">IF(AND($D13&lt;=Y$3,$E13&gt;=Y$3),IF($L13="Completed",3,IF($L13="In Progress",2,1)),"")</f>
      </c>
      <c r="Z13" s="165">
        <f t="shared" si="46"/>
      </c>
      <c r="AA13" s="165">
        <f t="shared" si="46"/>
      </c>
      <c r="AB13" s="165">
        <f t="shared" si="46"/>
      </c>
      <c r="AC13" s="165">
        <f t="shared" si="46"/>
      </c>
      <c r="AD13" s="165">
        <f t="shared" si="46"/>
      </c>
      <c r="AE13" s="165">
        <f t="shared" si="46"/>
      </c>
      <c r="AF13" s="165">
        <f t="shared" si="46"/>
      </c>
      <c r="AG13" s="165">
        <f t="shared" si="46"/>
      </c>
      <c r="AH13" s="165">
        <f t="shared" si="46"/>
      </c>
      <c r="AI13" s="165">
        <f aca="true" t="shared" si="47" ref="AI13:AR15">IF(AND($D13&lt;=AI$3,$E13&gt;=AI$3),IF($L13="Completed",3,IF($L13="In Progress",2,1)),"")</f>
      </c>
      <c r="AJ13" s="165">
        <f t="shared" si="47"/>
      </c>
      <c r="AK13" s="165">
        <f t="shared" si="47"/>
      </c>
      <c r="AL13" s="165">
        <f t="shared" si="47"/>
      </c>
      <c r="AM13" s="165">
        <f t="shared" si="47"/>
      </c>
      <c r="AN13" s="165">
        <f t="shared" si="47"/>
      </c>
      <c r="AO13" s="165">
        <f t="shared" si="47"/>
      </c>
      <c r="AP13" s="165">
        <f t="shared" si="47"/>
      </c>
      <c r="AQ13" s="165">
        <f t="shared" si="47"/>
      </c>
      <c r="AR13" s="165">
        <f t="shared" si="47"/>
      </c>
      <c r="AS13" s="165">
        <f aca="true" t="shared" si="48" ref="AS13:BB15">IF(AND($D13&lt;=AS$3,$E13&gt;=AS$3),IF($L13="Completed",3,IF($L13="In Progress",2,1)),"")</f>
      </c>
      <c r="AT13" s="165">
        <f t="shared" si="48"/>
      </c>
      <c r="AU13" s="165">
        <f t="shared" si="48"/>
      </c>
      <c r="AV13" s="165">
        <f t="shared" si="48"/>
      </c>
      <c r="AW13" s="165">
        <f t="shared" si="48"/>
      </c>
      <c r="AX13" s="165">
        <f t="shared" si="48"/>
      </c>
      <c r="AY13" s="165">
        <f t="shared" si="48"/>
      </c>
      <c r="AZ13" s="165">
        <f t="shared" si="48"/>
      </c>
      <c r="BA13" s="165">
        <f t="shared" si="48"/>
      </c>
      <c r="BB13" s="165">
        <f t="shared" si="48"/>
      </c>
      <c r="BC13" s="165">
        <f aca="true" t="shared" si="49" ref="BC13:BL15">IF(AND($D13&lt;=BC$3,$E13&gt;=BC$3),IF($L13="Completed",3,IF($L13="In Progress",2,1)),"")</f>
      </c>
      <c r="BD13" s="165">
        <f t="shared" si="49"/>
      </c>
      <c r="BE13" s="165">
        <f t="shared" si="49"/>
      </c>
      <c r="BF13" s="165">
        <f t="shared" si="49"/>
      </c>
      <c r="BG13" s="165">
        <f t="shared" si="49"/>
      </c>
      <c r="BH13" s="165">
        <f t="shared" si="49"/>
      </c>
      <c r="BI13" s="165">
        <f t="shared" si="49"/>
      </c>
      <c r="BJ13" s="165">
        <f t="shared" si="49"/>
      </c>
      <c r="BK13" s="165">
        <f t="shared" si="49"/>
      </c>
      <c r="BL13" s="165">
        <f t="shared" si="49"/>
      </c>
      <c r="BM13" s="165">
        <f aca="true" t="shared" si="50" ref="BM13:BV15">IF(AND($D13&lt;=BM$3,$E13&gt;=BM$3),IF($L13="Completed",3,IF($L13="In Progress",2,1)),"")</f>
      </c>
      <c r="BN13" s="165">
        <f t="shared" si="50"/>
      </c>
      <c r="BO13" s="165">
        <f t="shared" si="50"/>
      </c>
      <c r="BP13" s="165">
        <f t="shared" si="50"/>
      </c>
      <c r="BQ13" s="165">
        <f t="shared" si="50"/>
      </c>
      <c r="BR13" s="165">
        <f t="shared" si="50"/>
      </c>
      <c r="BS13" s="165">
        <f t="shared" si="50"/>
      </c>
      <c r="BT13" s="165">
        <f t="shared" si="50"/>
      </c>
      <c r="BU13" s="165">
        <f t="shared" si="50"/>
      </c>
      <c r="BV13" s="165">
        <f t="shared" si="50"/>
      </c>
      <c r="BW13" s="165">
        <f aca="true" t="shared" si="51" ref="BW13:CF15">IF(AND($D13&lt;=BW$3,$E13&gt;=BW$3),IF($L13="Completed",3,IF($L13="In Progress",2,1)),"")</f>
      </c>
      <c r="BX13" s="165">
        <f t="shared" si="51"/>
      </c>
      <c r="BY13" s="165">
        <f t="shared" si="51"/>
      </c>
      <c r="BZ13" s="165">
        <f t="shared" si="51"/>
      </c>
      <c r="CA13" s="165">
        <f t="shared" si="51"/>
      </c>
      <c r="CB13" s="165">
        <f t="shared" si="51"/>
      </c>
      <c r="CC13" s="165">
        <f t="shared" si="51"/>
      </c>
      <c r="CD13" s="165">
        <f t="shared" si="51"/>
      </c>
      <c r="CE13" s="165">
        <f t="shared" si="51"/>
      </c>
      <c r="CF13" s="165">
        <f t="shared" si="51"/>
      </c>
      <c r="CG13" s="165">
        <f aca="true" t="shared" si="52" ref="CG13:CP15">IF(AND($D13&lt;=CG$3,$E13&gt;=CG$3),IF($L13="Completed",3,IF($L13="In Progress",2,1)),"")</f>
      </c>
      <c r="CH13" s="165">
        <f t="shared" si="52"/>
      </c>
      <c r="CI13" s="165">
        <f t="shared" si="52"/>
      </c>
      <c r="CJ13" s="165">
        <f t="shared" si="52"/>
      </c>
      <c r="CK13" s="165">
        <f t="shared" si="52"/>
      </c>
      <c r="CL13" s="165">
        <f t="shared" si="52"/>
      </c>
      <c r="CM13" s="165">
        <f t="shared" si="52"/>
      </c>
      <c r="CN13" s="165">
        <f t="shared" si="52"/>
      </c>
      <c r="CO13" s="165">
        <f t="shared" si="52"/>
      </c>
      <c r="CP13" s="165">
        <f t="shared" si="52"/>
      </c>
      <c r="CQ13" s="165">
        <f aca="true" t="shared" si="53" ref="CQ13:CZ15">IF(AND($D13&lt;=CQ$3,$E13&gt;=CQ$3),IF($L13="Completed",3,IF($L13="In Progress",2,1)),"")</f>
      </c>
      <c r="CR13" s="165">
        <f t="shared" si="53"/>
      </c>
      <c r="CS13" s="165">
        <f t="shared" si="53"/>
      </c>
      <c r="CT13" s="165">
        <f t="shared" si="53"/>
      </c>
      <c r="CU13" s="165">
        <f t="shared" si="53"/>
      </c>
      <c r="CV13" s="165">
        <f t="shared" si="53"/>
      </c>
      <c r="CW13" s="165">
        <f t="shared" si="53"/>
      </c>
      <c r="CX13" s="165">
        <f t="shared" si="53"/>
      </c>
      <c r="CY13" s="165">
        <f t="shared" si="53"/>
      </c>
      <c r="CZ13" s="165">
        <f t="shared" si="53"/>
      </c>
      <c r="DA13" s="165">
        <f aca="true" t="shared" si="54" ref="DA13:DJ15">IF(AND($D13&lt;=DA$3,$E13&gt;=DA$3),IF($L13="Completed",3,IF($L13="In Progress",2,1)),"")</f>
      </c>
      <c r="DB13" s="165">
        <f t="shared" si="54"/>
      </c>
      <c r="DC13" s="165">
        <f t="shared" si="54"/>
      </c>
      <c r="DD13" s="165">
        <f t="shared" si="54"/>
      </c>
      <c r="DE13" s="165">
        <f t="shared" si="54"/>
      </c>
      <c r="DF13" s="165">
        <f t="shared" si="54"/>
      </c>
      <c r="DG13" s="165">
        <f t="shared" si="54"/>
      </c>
      <c r="DH13" s="165">
        <f t="shared" si="54"/>
      </c>
      <c r="DI13" s="165">
        <f t="shared" si="54"/>
      </c>
      <c r="DJ13" s="165">
        <f t="shared" si="54"/>
      </c>
      <c r="DK13" s="165">
        <f aca="true" t="shared" si="55" ref="DK13:DT15">IF(AND($D13&lt;=DK$3,$E13&gt;=DK$3),IF($L13="Completed",3,IF($L13="In Progress",2,1)),"")</f>
      </c>
      <c r="DL13" s="165">
        <f t="shared" si="55"/>
      </c>
      <c r="DM13" s="165">
        <f t="shared" si="55"/>
      </c>
      <c r="DN13" s="165">
        <f t="shared" si="55"/>
      </c>
      <c r="DO13" s="165">
        <f t="shared" si="55"/>
      </c>
      <c r="DP13" s="165">
        <f t="shared" si="55"/>
      </c>
      <c r="DQ13" s="165">
        <f t="shared" si="55"/>
      </c>
      <c r="DR13" s="165">
        <f t="shared" si="55"/>
      </c>
      <c r="DS13" s="165">
        <f t="shared" si="55"/>
      </c>
      <c r="DT13" s="165">
        <f t="shared" si="55"/>
      </c>
      <c r="DU13" s="165">
        <f aca="true" t="shared" si="56" ref="DU13:ED15">IF(AND($D13&lt;=DU$3,$E13&gt;=DU$3),IF($L13="Completed",3,IF($L13="In Progress",2,1)),"")</f>
      </c>
      <c r="DV13" s="165">
        <f t="shared" si="56"/>
      </c>
      <c r="DW13" s="165">
        <f t="shared" si="56"/>
      </c>
      <c r="DX13" s="165">
        <f t="shared" si="56"/>
      </c>
      <c r="DY13" s="165">
        <f t="shared" si="56"/>
      </c>
      <c r="DZ13" s="165">
        <f t="shared" si="56"/>
      </c>
      <c r="EA13" s="165">
        <f t="shared" si="56"/>
      </c>
      <c r="EB13" s="165">
        <f t="shared" si="56"/>
      </c>
      <c r="EC13" s="165">
        <f t="shared" si="56"/>
      </c>
      <c r="ED13" s="165">
        <f t="shared" si="56"/>
      </c>
      <c r="EE13" s="165">
        <f aca="true" t="shared" si="57" ref="EE13:EN15">IF(AND($D13&lt;=EE$3,$E13&gt;=EE$3),IF($L13="Completed",3,IF($L13="In Progress",2,1)),"")</f>
      </c>
      <c r="EF13" s="165">
        <f t="shared" si="57"/>
      </c>
      <c r="EG13" s="165">
        <f t="shared" si="57"/>
      </c>
      <c r="EH13" s="165">
        <f t="shared" si="57"/>
      </c>
      <c r="EI13" s="165">
        <f t="shared" si="57"/>
      </c>
      <c r="EJ13" s="165">
        <f t="shared" si="57"/>
      </c>
      <c r="EK13" s="165">
        <f t="shared" si="57"/>
      </c>
      <c r="EL13" s="165">
        <f t="shared" si="57"/>
      </c>
      <c r="EM13" s="165">
        <f t="shared" si="57"/>
      </c>
      <c r="EN13" s="165">
        <f t="shared" si="57"/>
      </c>
      <c r="EO13" s="165">
        <f aca="true" t="shared" si="58" ref="EO13:EX15">IF(AND($D13&lt;=EO$3,$E13&gt;=EO$3),IF($L13="Completed",3,IF($L13="In Progress",2,1)),"")</f>
      </c>
      <c r="EP13" s="165">
        <f t="shared" si="58"/>
      </c>
      <c r="EQ13" s="165">
        <f t="shared" si="58"/>
      </c>
      <c r="ER13" s="165">
        <f t="shared" si="58"/>
      </c>
      <c r="ES13" s="165">
        <f t="shared" si="58"/>
      </c>
      <c r="ET13" s="165">
        <f t="shared" si="58"/>
      </c>
      <c r="EU13" s="165">
        <f t="shared" si="58"/>
      </c>
      <c r="EV13" s="165">
        <f t="shared" si="58"/>
      </c>
      <c r="EW13" s="165">
        <f t="shared" si="58"/>
      </c>
      <c r="EX13" s="165">
        <f t="shared" si="58"/>
      </c>
      <c r="EY13" s="165">
        <f aca="true" t="shared" si="59" ref="EY13:FH15">IF(AND($D13&lt;=EY$3,$E13&gt;=EY$3),IF($L13="Completed",3,IF($L13="In Progress",2,1)),"")</f>
      </c>
      <c r="EZ13" s="165">
        <f t="shared" si="59"/>
      </c>
      <c r="FA13" s="165">
        <f t="shared" si="59"/>
      </c>
      <c r="FB13" s="165">
        <f t="shared" si="59"/>
      </c>
      <c r="FC13" s="165">
        <f t="shared" si="59"/>
      </c>
      <c r="FD13" s="165">
        <f t="shared" si="59"/>
      </c>
      <c r="FE13" s="165">
        <f t="shared" si="59"/>
      </c>
      <c r="FF13" s="165">
        <f t="shared" si="59"/>
      </c>
      <c r="FG13" s="165">
        <f t="shared" si="59"/>
      </c>
      <c r="FH13" s="165">
        <f t="shared" si="59"/>
      </c>
      <c r="FI13" s="165">
        <f aca="true" t="shared" si="60" ref="FI13:FO15">IF(AND($D13&lt;=FI$3,$E13&gt;=FI$3),IF($L13="Completed",3,IF($L13="In Progress",2,1)),"")</f>
      </c>
      <c r="FJ13" s="165">
        <f t="shared" si="60"/>
      </c>
      <c r="FK13" s="165">
        <f t="shared" si="60"/>
      </c>
      <c r="FL13" s="165">
        <f t="shared" si="60"/>
      </c>
      <c r="FM13" s="165">
        <f t="shared" si="60"/>
      </c>
      <c r="FN13" s="165">
        <f t="shared" si="60"/>
      </c>
      <c r="FO13" s="165">
        <f t="shared" si="60"/>
      </c>
      <c r="FP13" s="146"/>
    </row>
    <row r="14" spans="1:172" ht="14.25" customHeight="1" outlineLevel="1">
      <c r="A14" s="129" t="s">
        <v>15</v>
      </c>
      <c r="B14" s="157" t="s">
        <v>187</v>
      </c>
      <c r="C14" s="157" t="s">
        <v>132</v>
      </c>
      <c r="D14" s="158">
        <v>38698</v>
      </c>
      <c r="E14" s="158">
        <v>38788</v>
      </c>
      <c r="F14" s="169">
        <f t="shared" si="15"/>
        <v>65</v>
      </c>
      <c r="G14" s="170"/>
      <c r="H14" s="170"/>
      <c r="I14" s="159">
        <f t="shared" si="16"/>
      </c>
      <c r="J14" s="159">
        <f t="shared" si="17"/>
      </c>
      <c r="K14" s="159">
        <f t="shared" si="18"/>
      </c>
      <c r="L14" s="161"/>
      <c r="M14" s="162"/>
      <c r="N14" s="163"/>
      <c r="O14" s="164">
        <f t="shared" si="45"/>
      </c>
      <c r="P14" s="165">
        <f t="shared" si="45"/>
      </c>
      <c r="Q14" s="165">
        <f t="shared" si="45"/>
      </c>
      <c r="R14" s="165">
        <f t="shared" si="45"/>
      </c>
      <c r="S14" s="165">
        <f t="shared" si="45"/>
      </c>
      <c r="T14" s="165">
        <f t="shared" si="45"/>
      </c>
      <c r="U14" s="165">
        <f t="shared" si="45"/>
      </c>
      <c r="V14" s="165">
        <f t="shared" si="45"/>
      </c>
      <c r="W14" s="165">
        <f t="shared" si="45"/>
      </c>
      <c r="X14" s="165">
        <f t="shared" si="45"/>
        <v>1</v>
      </c>
      <c r="Y14" s="165">
        <f t="shared" si="46"/>
        <v>1</v>
      </c>
      <c r="Z14" s="165">
        <f t="shared" si="46"/>
        <v>1</v>
      </c>
      <c r="AA14" s="165">
        <f t="shared" si="46"/>
        <v>1</v>
      </c>
      <c r="AB14" s="165">
        <f t="shared" si="46"/>
        <v>1</v>
      </c>
      <c r="AC14" s="165">
        <f t="shared" si="46"/>
        <v>1</v>
      </c>
      <c r="AD14" s="165">
        <f t="shared" si="46"/>
        <v>1</v>
      </c>
      <c r="AE14" s="165">
        <f t="shared" si="46"/>
        <v>1</v>
      </c>
      <c r="AF14" s="165">
        <f t="shared" si="46"/>
        <v>1</v>
      </c>
      <c r="AG14" s="165">
        <f t="shared" si="46"/>
        <v>1</v>
      </c>
      <c r="AH14" s="165">
        <f t="shared" si="46"/>
        <v>1</v>
      </c>
      <c r="AI14" s="165">
        <f t="shared" si="47"/>
        <v>1</v>
      </c>
      <c r="AJ14" s="165">
        <f t="shared" si="47"/>
        <v>1</v>
      </c>
      <c r="AK14" s="165">
        <f t="shared" si="47"/>
      </c>
      <c r="AL14" s="165">
        <f t="shared" si="47"/>
      </c>
      <c r="AM14" s="165">
        <f t="shared" si="47"/>
      </c>
      <c r="AN14" s="165">
        <f t="shared" si="47"/>
      </c>
      <c r="AO14" s="165">
        <f t="shared" si="47"/>
      </c>
      <c r="AP14" s="165">
        <f t="shared" si="47"/>
      </c>
      <c r="AQ14" s="165">
        <f t="shared" si="47"/>
      </c>
      <c r="AR14" s="165">
        <f t="shared" si="47"/>
      </c>
      <c r="AS14" s="165">
        <f t="shared" si="48"/>
      </c>
      <c r="AT14" s="165">
        <f t="shared" si="48"/>
      </c>
      <c r="AU14" s="165">
        <f t="shared" si="48"/>
      </c>
      <c r="AV14" s="165">
        <f t="shared" si="48"/>
      </c>
      <c r="AW14" s="165">
        <f t="shared" si="48"/>
      </c>
      <c r="AX14" s="165">
        <f t="shared" si="48"/>
      </c>
      <c r="AY14" s="165">
        <f t="shared" si="48"/>
      </c>
      <c r="AZ14" s="165">
        <f t="shared" si="48"/>
      </c>
      <c r="BA14" s="165">
        <f t="shared" si="48"/>
      </c>
      <c r="BB14" s="165">
        <f t="shared" si="48"/>
      </c>
      <c r="BC14" s="165">
        <f t="shared" si="49"/>
      </c>
      <c r="BD14" s="165">
        <f t="shared" si="49"/>
      </c>
      <c r="BE14" s="165">
        <f t="shared" si="49"/>
      </c>
      <c r="BF14" s="165">
        <f t="shared" si="49"/>
      </c>
      <c r="BG14" s="165">
        <f t="shared" si="49"/>
      </c>
      <c r="BH14" s="165">
        <f t="shared" si="49"/>
      </c>
      <c r="BI14" s="165">
        <f t="shared" si="49"/>
      </c>
      <c r="BJ14" s="165">
        <f t="shared" si="49"/>
      </c>
      <c r="BK14" s="165">
        <f t="shared" si="49"/>
      </c>
      <c r="BL14" s="165">
        <f t="shared" si="49"/>
      </c>
      <c r="BM14" s="165">
        <f t="shared" si="50"/>
      </c>
      <c r="BN14" s="165">
        <f t="shared" si="50"/>
      </c>
      <c r="BO14" s="165">
        <f t="shared" si="50"/>
      </c>
      <c r="BP14" s="165">
        <f t="shared" si="50"/>
      </c>
      <c r="BQ14" s="165">
        <f t="shared" si="50"/>
      </c>
      <c r="BR14" s="165">
        <f t="shared" si="50"/>
      </c>
      <c r="BS14" s="165">
        <f t="shared" si="50"/>
      </c>
      <c r="BT14" s="165">
        <f t="shared" si="50"/>
      </c>
      <c r="BU14" s="165">
        <f t="shared" si="50"/>
      </c>
      <c r="BV14" s="165">
        <f t="shared" si="50"/>
      </c>
      <c r="BW14" s="165">
        <f t="shared" si="51"/>
      </c>
      <c r="BX14" s="165">
        <f t="shared" si="51"/>
      </c>
      <c r="BY14" s="165">
        <f t="shared" si="51"/>
      </c>
      <c r="BZ14" s="165">
        <f t="shared" si="51"/>
      </c>
      <c r="CA14" s="165">
        <f t="shared" si="51"/>
      </c>
      <c r="CB14" s="165">
        <f t="shared" si="51"/>
      </c>
      <c r="CC14" s="165">
        <f t="shared" si="51"/>
      </c>
      <c r="CD14" s="165">
        <f t="shared" si="51"/>
      </c>
      <c r="CE14" s="165">
        <f t="shared" si="51"/>
      </c>
      <c r="CF14" s="165">
        <f t="shared" si="51"/>
      </c>
      <c r="CG14" s="165">
        <f t="shared" si="52"/>
      </c>
      <c r="CH14" s="165">
        <f t="shared" si="52"/>
      </c>
      <c r="CI14" s="165">
        <f t="shared" si="52"/>
      </c>
      <c r="CJ14" s="165">
        <f t="shared" si="52"/>
      </c>
      <c r="CK14" s="165">
        <f t="shared" si="52"/>
      </c>
      <c r="CL14" s="165">
        <f t="shared" si="52"/>
      </c>
      <c r="CM14" s="165">
        <f t="shared" si="52"/>
      </c>
      <c r="CN14" s="165">
        <f t="shared" si="52"/>
      </c>
      <c r="CO14" s="165">
        <f t="shared" si="52"/>
      </c>
      <c r="CP14" s="165">
        <f t="shared" si="52"/>
      </c>
      <c r="CQ14" s="165">
        <f t="shared" si="53"/>
      </c>
      <c r="CR14" s="165">
        <f t="shared" si="53"/>
      </c>
      <c r="CS14" s="165">
        <f t="shared" si="53"/>
      </c>
      <c r="CT14" s="165">
        <f t="shared" si="53"/>
      </c>
      <c r="CU14" s="165">
        <f t="shared" si="53"/>
      </c>
      <c r="CV14" s="165">
        <f t="shared" si="53"/>
      </c>
      <c r="CW14" s="165">
        <f t="shared" si="53"/>
      </c>
      <c r="CX14" s="165">
        <f t="shared" si="53"/>
      </c>
      <c r="CY14" s="165">
        <f t="shared" si="53"/>
      </c>
      <c r="CZ14" s="165">
        <f t="shared" si="53"/>
      </c>
      <c r="DA14" s="165">
        <f t="shared" si="54"/>
      </c>
      <c r="DB14" s="165">
        <f t="shared" si="54"/>
      </c>
      <c r="DC14" s="165">
        <f t="shared" si="54"/>
      </c>
      <c r="DD14" s="165">
        <f t="shared" si="54"/>
      </c>
      <c r="DE14" s="165">
        <f t="shared" si="54"/>
      </c>
      <c r="DF14" s="165">
        <f t="shared" si="54"/>
      </c>
      <c r="DG14" s="165">
        <f t="shared" si="54"/>
      </c>
      <c r="DH14" s="165">
        <f t="shared" si="54"/>
      </c>
      <c r="DI14" s="165">
        <f t="shared" si="54"/>
      </c>
      <c r="DJ14" s="165">
        <f t="shared" si="54"/>
      </c>
      <c r="DK14" s="165">
        <f t="shared" si="55"/>
      </c>
      <c r="DL14" s="165">
        <f t="shared" si="55"/>
      </c>
      <c r="DM14" s="165">
        <f t="shared" si="55"/>
      </c>
      <c r="DN14" s="165">
        <f t="shared" si="55"/>
      </c>
      <c r="DO14" s="165">
        <f t="shared" si="55"/>
      </c>
      <c r="DP14" s="165">
        <f t="shared" si="55"/>
      </c>
      <c r="DQ14" s="165">
        <f t="shared" si="55"/>
      </c>
      <c r="DR14" s="165">
        <f t="shared" si="55"/>
      </c>
      <c r="DS14" s="165">
        <f t="shared" si="55"/>
      </c>
      <c r="DT14" s="165">
        <f t="shared" si="55"/>
      </c>
      <c r="DU14" s="165">
        <f t="shared" si="56"/>
      </c>
      <c r="DV14" s="165">
        <f t="shared" si="56"/>
      </c>
      <c r="DW14" s="165">
        <f t="shared" si="56"/>
      </c>
      <c r="DX14" s="165">
        <f t="shared" si="56"/>
      </c>
      <c r="DY14" s="165">
        <f t="shared" si="56"/>
      </c>
      <c r="DZ14" s="165">
        <f t="shared" si="56"/>
      </c>
      <c r="EA14" s="165">
        <f t="shared" si="56"/>
      </c>
      <c r="EB14" s="165">
        <f t="shared" si="56"/>
      </c>
      <c r="EC14" s="165">
        <f t="shared" si="56"/>
      </c>
      <c r="ED14" s="165">
        <f t="shared" si="56"/>
      </c>
      <c r="EE14" s="165">
        <f t="shared" si="57"/>
      </c>
      <c r="EF14" s="165">
        <f t="shared" si="57"/>
      </c>
      <c r="EG14" s="165">
        <f t="shared" si="57"/>
      </c>
      <c r="EH14" s="165">
        <f t="shared" si="57"/>
      </c>
      <c r="EI14" s="165">
        <f t="shared" si="57"/>
      </c>
      <c r="EJ14" s="165">
        <f t="shared" si="57"/>
      </c>
      <c r="EK14" s="165">
        <f t="shared" si="57"/>
      </c>
      <c r="EL14" s="165">
        <f t="shared" si="57"/>
      </c>
      <c r="EM14" s="165">
        <f t="shared" si="57"/>
      </c>
      <c r="EN14" s="165">
        <f t="shared" si="57"/>
      </c>
      <c r="EO14" s="165">
        <f t="shared" si="58"/>
      </c>
      <c r="EP14" s="165">
        <f t="shared" si="58"/>
      </c>
      <c r="EQ14" s="165">
        <f t="shared" si="58"/>
      </c>
      <c r="ER14" s="165">
        <f t="shared" si="58"/>
      </c>
      <c r="ES14" s="165">
        <f t="shared" si="58"/>
      </c>
      <c r="ET14" s="165">
        <f t="shared" si="58"/>
      </c>
      <c r="EU14" s="165">
        <f t="shared" si="58"/>
      </c>
      <c r="EV14" s="165">
        <f t="shared" si="58"/>
      </c>
      <c r="EW14" s="165">
        <f t="shared" si="58"/>
      </c>
      <c r="EX14" s="165">
        <f t="shared" si="58"/>
      </c>
      <c r="EY14" s="165">
        <f t="shared" si="59"/>
      </c>
      <c r="EZ14" s="165">
        <f t="shared" si="59"/>
      </c>
      <c r="FA14" s="165">
        <f t="shared" si="59"/>
      </c>
      <c r="FB14" s="165">
        <f t="shared" si="59"/>
      </c>
      <c r="FC14" s="165">
        <f t="shared" si="59"/>
      </c>
      <c r="FD14" s="165">
        <f t="shared" si="59"/>
      </c>
      <c r="FE14" s="165">
        <f t="shared" si="59"/>
      </c>
      <c r="FF14" s="165">
        <f t="shared" si="59"/>
      </c>
      <c r="FG14" s="165">
        <f t="shared" si="59"/>
      </c>
      <c r="FH14" s="165">
        <f t="shared" si="59"/>
      </c>
      <c r="FI14" s="165">
        <f t="shared" si="60"/>
      </c>
      <c r="FJ14" s="165">
        <f t="shared" si="60"/>
      </c>
      <c r="FK14" s="165">
        <f t="shared" si="60"/>
      </c>
      <c r="FL14" s="165">
        <f t="shared" si="60"/>
      </c>
      <c r="FM14" s="165">
        <f t="shared" si="60"/>
      </c>
      <c r="FN14" s="165">
        <f t="shared" si="60"/>
      </c>
      <c r="FO14" s="165">
        <f t="shared" si="60"/>
      </c>
      <c r="FP14" s="146"/>
    </row>
    <row r="15" spans="1:172" ht="14.25" customHeight="1" outlineLevel="1">
      <c r="A15" s="129" t="s">
        <v>16</v>
      </c>
      <c r="B15" s="157" t="s">
        <v>147</v>
      </c>
      <c r="C15" s="157" t="s">
        <v>132</v>
      </c>
      <c r="D15" s="158">
        <v>38788</v>
      </c>
      <c r="E15" s="158">
        <v>38867</v>
      </c>
      <c r="F15" s="169">
        <f t="shared" si="15"/>
        <v>57</v>
      </c>
      <c r="G15" s="170"/>
      <c r="H15" s="170"/>
      <c r="I15" s="159">
        <f t="shared" si="16"/>
      </c>
      <c r="J15" s="159">
        <f t="shared" si="17"/>
      </c>
      <c r="K15" s="159">
        <f t="shared" si="18"/>
      </c>
      <c r="L15" s="161"/>
      <c r="M15" s="162"/>
      <c r="N15" s="163"/>
      <c r="O15" s="164">
        <f t="shared" si="45"/>
      </c>
      <c r="P15" s="165">
        <f t="shared" si="45"/>
      </c>
      <c r="Q15" s="165">
        <f t="shared" si="45"/>
      </c>
      <c r="R15" s="165">
        <f t="shared" si="45"/>
      </c>
      <c r="S15" s="165">
        <f t="shared" si="45"/>
      </c>
      <c r="T15" s="165">
        <f t="shared" si="45"/>
      </c>
      <c r="U15" s="165">
        <f t="shared" si="45"/>
      </c>
      <c r="V15" s="165">
        <f t="shared" si="45"/>
      </c>
      <c r="W15" s="165">
        <f t="shared" si="45"/>
      </c>
      <c r="X15" s="165">
        <f t="shared" si="45"/>
      </c>
      <c r="Y15" s="165">
        <f t="shared" si="46"/>
      </c>
      <c r="Z15" s="165">
        <f t="shared" si="46"/>
      </c>
      <c r="AA15" s="165">
        <f t="shared" si="46"/>
      </c>
      <c r="AB15" s="165">
        <f t="shared" si="46"/>
      </c>
      <c r="AC15" s="165">
        <f t="shared" si="46"/>
      </c>
      <c r="AD15" s="165">
        <f t="shared" si="46"/>
      </c>
      <c r="AE15" s="165">
        <f t="shared" si="46"/>
      </c>
      <c r="AF15" s="165">
        <f t="shared" si="46"/>
      </c>
      <c r="AG15" s="165">
        <f t="shared" si="46"/>
      </c>
      <c r="AH15" s="165">
        <f t="shared" si="46"/>
      </c>
      <c r="AI15" s="165">
        <f t="shared" si="47"/>
      </c>
      <c r="AJ15" s="165">
        <f t="shared" si="47"/>
      </c>
      <c r="AK15" s="165">
        <f t="shared" si="47"/>
        <v>1</v>
      </c>
      <c r="AL15" s="165">
        <f t="shared" si="47"/>
        <v>1</v>
      </c>
      <c r="AM15" s="165">
        <f t="shared" si="47"/>
        <v>1</v>
      </c>
      <c r="AN15" s="165">
        <f t="shared" si="47"/>
        <v>1</v>
      </c>
      <c r="AO15" s="165">
        <f t="shared" si="47"/>
        <v>1</v>
      </c>
      <c r="AP15" s="165">
        <f t="shared" si="47"/>
        <v>1</v>
      </c>
      <c r="AQ15" s="165">
        <f t="shared" si="47"/>
        <v>1</v>
      </c>
      <c r="AR15" s="165">
        <f t="shared" si="47"/>
        <v>1</v>
      </c>
      <c r="AS15" s="165">
        <f t="shared" si="48"/>
        <v>1</v>
      </c>
      <c r="AT15" s="165">
        <f t="shared" si="48"/>
        <v>1</v>
      </c>
      <c r="AU15" s="165">
        <f t="shared" si="48"/>
        <v>1</v>
      </c>
      <c r="AV15" s="165">
        <f t="shared" si="48"/>
        <v>1</v>
      </c>
      <c r="AW15" s="165">
        <f t="shared" si="48"/>
      </c>
      <c r="AX15" s="165">
        <f t="shared" si="48"/>
      </c>
      <c r="AY15" s="165">
        <f t="shared" si="48"/>
      </c>
      <c r="AZ15" s="165">
        <f t="shared" si="48"/>
      </c>
      <c r="BA15" s="165">
        <f t="shared" si="48"/>
      </c>
      <c r="BB15" s="165">
        <f t="shared" si="48"/>
      </c>
      <c r="BC15" s="165">
        <f t="shared" si="49"/>
      </c>
      <c r="BD15" s="165">
        <f t="shared" si="49"/>
      </c>
      <c r="BE15" s="165">
        <f t="shared" si="49"/>
      </c>
      <c r="BF15" s="165">
        <f t="shared" si="49"/>
      </c>
      <c r="BG15" s="165">
        <f t="shared" si="49"/>
      </c>
      <c r="BH15" s="165">
        <f t="shared" si="49"/>
      </c>
      <c r="BI15" s="165">
        <f t="shared" si="49"/>
      </c>
      <c r="BJ15" s="165">
        <f t="shared" si="49"/>
      </c>
      <c r="BK15" s="165">
        <f t="shared" si="49"/>
      </c>
      <c r="BL15" s="165">
        <f t="shared" si="49"/>
      </c>
      <c r="BM15" s="165">
        <f t="shared" si="50"/>
      </c>
      <c r="BN15" s="165">
        <f t="shared" si="50"/>
      </c>
      <c r="BO15" s="165">
        <f t="shared" si="50"/>
      </c>
      <c r="BP15" s="165">
        <f t="shared" si="50"/>
      </c>
      <c r="BQ15" s="165">
        <f t="shared" si="50"/>
      </c>
      <c r="BR15" s="165">
        <f t="shared" si="50"/>
      </c>
      <c r="BS15" s="165">
        <f t="shared" si="50"/>
      </c>
      <c r="BT15" s="165">
        <f t="shared" si="50"/>
      </c>
      <c r="BU15" s="165">
        <f t="shared" si="50"/>
      </c>
      <c r="BV15" s="165">
        <f t="shared" si="50"/>
      </c>
      <c r="BW15" s="165">
        <f t="shared" si="51"/>
      </c>
      <c r="BX15" s="165">
        <f t="shared" si="51"/>
      </c>
      <c r="BY15" s="165">
        <f t="shared" si="51"/>
      </c>
      <c r="BZ15" s="165">
        <f t="shared" si="51"/>
      </c>
      <c r="CA15" s="165">
        <f t="shared" si="51"/>
      </c>
      <c r="CB15" s="165">
        <f t="shared" si="51"/>
      </c>
      <c r="CC15" s="165">
        <f t="shared" si="51"/>
      </c>
      <c r="CD15" s="165">
        <f t="shared" si="51"/>
      </c>
      <c r="CE15" s="165">
        <f t="shared" si="51"/>
      </c>
      <c r="CF15" s="165">
        <f t="shared" si="51"/>
      </c>
      <c r="CG15" s="165">
        <f t="shared" si="52"/>
      </c>
      <c r="CH15" s="165">
        <f t="shared" si="52"/>
      </c>
      <c r="CI15" s="165">
        <f t="shared" si="52"/>
      </c>
      <c r="CJ15" s="165">
        <f t="shared" si="52"/>
      </c>
      <c r="CK15" s="165">
        <f t="shared" si="52"/>
      </c>
      <c r="CL15" s="165">
        <f t="shared" si="52"/>
      </c>
      <c r="CM15" s="165">
        <f t="shared" si="52"/>
      </c>
      <c r="CN15" s="165">
        <f t="shared" si="52"/>
      </c>
      <c r="CO15" s="165">
        <f t="shared" si="52"/>
      </c>
      <c r="CP15" s="165">
        <f t="shared" si="52"/>
      </c>
      <c r="CQ15" s="165">
        <f t="shared" si="53"/>
      </c>
      <c r="CR15" s="165">
        <f t="shared" si="53"/>
      </c>
      <c r="CS15" s="165">
        <f t="shared" si="53"/>
      </c>
      <c r="CT15" s="165">
        <f t="shared" si="53"/>
      </c>
      <c r="CU15" s="165">
        <f t="shared" si="53"/>
      </c>
      <c r="CV15" s="165">
        <f t="shared" si="53"/>
      </c>
      <c r="CW15" s="165">
        <f t="shared" si="53"/>
      </c>
      <c r="CX15" s="165">
        <f t="shared" si="53"/>
      </c>
      <c r="CY15" s="165">
        <f t="shared" si="53"/>
      </c>
      <c r="CZ15" s="165">
        <f t="shared" si="53"/>
      </c>
      <c r="DA15" s="165">
        <f t="shared" si="54"/>
      </c>
      <c r="DB15" s="165">
        <f t="shared" si="54"/>
      </c>
      <c r="DC15" s="165">
        <f t="shared" si="54"/>
      </c>
      <c r="DD15" s="165">
        <f t="shared" si="54"/>
      </c>
      <c r="DE15" s="165">
        <f t="shared" si="54"/>
      </c>
      <c r="DF15" s="165">
        <f t="shared" si="54"/>
      </c>
      <c r="DG15" s="165">
        <f t="shared" si="54"/>
      </c>
      <c r="DH15" s="165">
        <f t="shared" si="54"/>
      </c>
      <c r="DI15" s="165">
        <f t="shared" si="54"/>
      </c>
      <c r="DJ15" s="165">
        <f t="shared" si="54"/>
      </c>
      <c r="DK15" s="165">
        <f t="shared" si="55"/>
      </c>
      <c r="DL15" s="165">
        <f t="shared" si="55"/>
      </c>
      <c r="DM15" s="165">
        <f t="shared" si="55"/>
      </c>
      <c r="DN15" s="165">
        <f t="shared" si="55"/>
      </c>
      <c r="DO15" s="165">
        <f t="shared" si="55"/>
      </c>
      <c r="DP15" s="165">
        <f t="shared" si="55"/>
      </c>
      <c r="DQ15" s="165">
        <f t="shared" si="55"/>
      </c>
      <c r="DR15" s="165">
        <f t="shared" si="55"/>
      </c>
      <c r="DS15" s="165">
        <f t="shared" si="55"/>
      </c>
      <c r="DT15" s="165">
        <f t="shared" si="55"/>
      </c>
      <c r="DU15" s="165">
        <f t="shared" si="56"/>
      </c>
      <c r="DV15" s="165">
        <f t="shared" si="56"/>
      </c>
      <c r="DW15" s="165">
        <f t="shared" si="56"/>
      </c>
      <c r="DX15" s="165">
        <f t="shared" si="56"/>
      </c>
      <c r="DY15" s="165">
        <f t="shared" si="56"/>
      </c>
      <c r="DZ15" s="165">
        <f t="shared" si="56"/>
      </c>
      <c r="EA15" s="165">
        <f t="shared" si="56"/>
      </c>
      <c r="EB15" s="165">
        <f t="shared" si="56"/>
      </c>
      <c r="EC15" s="165">
        <f t="shared" si="56"/>
      </c>
      <c r="ED15" s="165">
        <f t="shared" si="56"/>
      </c>
      <c r="EE15" s="165">
        <f t="shared" si="57"/>
      </c>
      <c r="EF15" s="165">
        <f t="shared" si="57"/>
      </c>
      <c r="EG15" s="165">
        <f t="shared" si="57"/>
      </c>
      <c r="EH15" s="165">
        <f t="shared" si="57"/>
      </c>
      <c r="EI15" s="165">
        <f t="shared" si="57"/>
      </c>
      <c r="EJ15" s="165">
        <f t="shared" si="57"/>
      </c>
      <c r="EK15" s="165">
        <f t="shared" si="57"/>
      </c>
      <c r="EL15" s="165">
        <f t="shared" si="57"/>
      </c>
      <c r="EM15" s="165">
        <f t="shared" si="57"/>
      </c>
      <c r="EN15" s="165">
        <f t="shared" si="57"/>
      </c>
      <c r="EO15" s="165">
        <f t="shared" si="58"/>
      </c>
      <c r="EP15" s="165">
        <f t="shared" si="58"/>
      </c>
      <c r="EQ15" s="165">
        <f t="shared" si="58"/>
      </c>
      <c r="ER15" s="165">
        <f t="shared" si="58"/>
      </c>
      <c r="ES15" s="165">
        <f t="shared" si="58"/>
      </c>
      <c r="ET15" s="165">
        <f t="shared" si="58"/>
      </c>
      <c r="EU15" s="165">
        <f t="shared" si="58"/>
      </c>
      <c r="EV15" s="165">
        <f t="shared" si="58"/>
      </c>
      <c r="EW15" s="165">
        <f t="shared" si="58"/>
      </c>
      <c r="EX15" s="165">
        <f t="shared" si="58"/>
      </c>
      <c r="EY15" s="165">
        <f t="shared" si="59"/>
      </c>
      <c r="EZ15" s="165">
        <f t="shared" si="59"/>
      </c>
      <c r="FA15" s="165">
        <f t="shared" si="59"/>
      </c>
      <c r="FB15" s="165">
        <f t="shared" si="59"/>
      </c>
      <c r="FC15" s="165">
        <f t="shared" si="59"/>
      </c>
      <c r="FD15" s="165">
        <f t="shared" si="59"/>
      </c>
      <c r="FE15" s="165">
        <f t="shared" si="59"/>
      </c>
      <c r="FF15" s="165">
        <f t="shared" si="59"/>
      </c>
      <c r="FG15" s="165">
        <f t="shared" si="59"/>
      </c>
      <c r="FH15" s="165">
        <f t="shared" si="59"/>
      </c>
      <c r="FI15" s="165">
        <f t="shared" si="60"/>
      </c>
      <c r="FJ15" s="165">
        <f t="shared" si="60"/>
      </c>
      <c r="FK15" s="165">
        <f t="shared" si="60"/>
      </c>
      <c r="FL15" s="165">
        <f t="shared" si="60"/>
      </c>
      <c r="FM15" s="165">
        <f t="shared" si="60"/>
      </c>
      <c r="FN15" s="165">
        <f t="shared" si="60"/>
      </c>
      <c r="FO15" s="165">
        <f t="shared" si="60"/>
      </c>
      <c r="FP15" s="146"/>
    </row>
    <row r="16" spans="1:172" ht="22.5">
      <c r="A16" s="130">
        <v>3</v>
      </c>
      <c r="B16" s="37" t="s">
        <v>148</v>
      </c>
      <c r="C16" s="37" t="s">
        <v>135</v>
      </c>
      <c r="D16" s="22">
        <f>IF(D17="","",MIN(D17:D25))</f>
        <v>38667</v>
      </c>
      <c r="E16" s="22">
        <f>IF(E17="","",MAX(E17:E25))</f>
        <v>39074</v>
      </c>
      <c r="F16" s="166">
        <f t="shared" si="15"/>
        <v>291</v>
      </c>
      <c r="G16" s="21">
        <f>IF(G17="","",MIN(G17:G25))</f>
      </c>
      <c r="H16" s="21">
        <f>IF(H17="","",MAX(H17:H25))</f>
      </c>
      <c r="I16" s="166">
        <f t="shared" si="16"/>
      </c>
      <c r="J16" s="167">
        <f t="shared" si="17"/>
      </c>
      <c r="K16" s="167">
        <f t="shared" si="18"/>
      </c>
      <c r="L16" s="166"/>
      <c r="M16" s="168"/>
      <c r="N16" s="143"/>
      <c r="O16" s="155">
        <f aca="true" t="shared" si="61" ref="O16:AT16">IF(AND($D16&lt;=O$3,$E16&gt;=O$3),1,"")</f>
      </c>
      <c r="P16" s="156">
        <f t="shared" si="61"/>
      </c>
      <c r="Q16" s="156">
        <f t="shared" si="61"/>
      </c>
      <c r="R16" s="156">
        <f t="shared" si="61"/>
      </c>
      <c r="S16" s="156">
        <f t="shared" si="61"/>
      </c>
      <c r="T16" s="156">
        <f t="shared" si="61"/>
        <v>1</v>
      </c>
      <c r="U16" s="156">
        <f t="shared" si="61"/>
        <v>1</v>
      </c>
      <c r="V16" s="156">
        <f t="shared" si="61"/>
        <v>1</v>
      </c>
      <c r="W16" s="156">
        <f t="shared" si="61"/>
        <v>1</v>
      </c>
      <c r="X16" s="156">
        <f t="shared" si="61"/>
        <v>1</v>
      </c>
      <c r="Y16" s="156">
        <f t="shared" si="61"/>
        <v>1</v>
      </c>
      <c r="Z16" s="156">
        <f t="shared" si="61"/>
        <v>1</v>
      </c>
      <c r="AA16" s="156">
        <f t="shared" si="61"/>
        <v>1</v>
      </c>
      <c r="AB16" s="156">
        <f t="shared" si="61"/>
        <v>1</v>
      </c>
      <c r="AC16" s="156">
        <f t="shared" si="61"/>
        <v>1</v>
      </c>
      <c r="AD16" s="156">
        <f t="shared" si="61"/>
        <v>1</v>
      </c>
      <c r="AE16" s="156">
        <f t="shared" si="61"/>
        <v>1</v>
      </c>
      <c r="AF16" s="156">
        <f t="shared" si="61"/>
        <v>1</v>
      </c>
      <c r="AG16" s="156">
        <f t="shared" si="61"/>
        <v>1</v>
      </c>
      <c r="AH16" s="156">
        <f t="shared" si="61"/>
        <v>1</v>
      </c>
      <c r="AI16" s="156">
        <f t="shared" si="61"/>
        <v>1</v>
      </c>
      <c r="AJ16" s="156">
        <f t="shared" si="61"/>
        <v>1</v>
      </c>
      <c r="AK16" s="156">
        <f t="shared" si="61"/>
        <v>1</v>
      </c>
      <c r="AL16" s="156">
        <f t="shared" si="61"/>
        <v>1</v>
      </c>
      <c r="AM16" s="156">
        <f t="shared" si="61"/>
        <v>1</v>
      </c>
      <c r="AN16" s="156">
        <f t="shared" si="61"/>
        <v>1</v>
      </c>
      <c r="AO16" s="156">
        <f t="shared" si="61"/>
        <v>1</v>
      </c>
      <c r="AP16" s="156">
        <f t="shared" si="61"/>
        <v>1</v>
      </c>
      <c r="AQ16" s="156">
        <f t="shared" si="61"/>
        <v>1</v>
      </c>
      <c r="AR16" s="156">
        <f t="shared" si="61"/>
        <v>1</v>
      </c>
      <c r="AS16" s="156">
        <f t="shared" si="61"/>
        <v>1</v>
      </c>
      <c r="AT16" s="156">
        <f t="shared" si="61"/>
        <v>1</v>
      </c>
      <c r="AU16" s="156">
        <f aca="true" t="shared" si="62" ref="AU16:BZ16">IF(AND($D16&lt;=AU$3,$E16&gt;=AU$3),1,"")</f>
        <v>1</v>
      </c>
      <c r="AV16" s="156">
        <f t="shared" si="62"/>
        <v>1</v>
      </c>
      <c r="AW16" s="156">
        <f t="shared" si="62"/>
        <v>1</v>
      </c>
      <c r="AX16" s="156">
        <f t="shared" si="62"/>
        <v>1</v>
      </c>
      <c r="AY16" s="156">
        <f t="shared" si="62"/>
        <v>1</v>
      </c>
      <c r="AZ16" s="156">
        <f t="shared" si="62"/>
        <v>1</v>
      </c>
      <c r="BA16" s="156">
        <f t="shared" si="62"/>
        <v>1</v>
      </c>
      <c r="BB16" s="156">
        <f t="shared" si="62"/>
        <v>1</v>
      </c>
      <c r="BC16" s="156">
        <f t="shared" si="62"/>
        <v>1</v>
      </c>
      <c r="BD16" s="156">
        <f t="shared" si="62"/>
        <v>1</v>
      </c>
      <c r="BE16" s="156">
        <f t="shared" si="62"/>
        <v>1</v>
      </c>
      <c r="BF16" s="156">
        <f t="shared" si="62"/>
        <v>1</v>
      </c>
      <c r="BG16" s="156">
        <f t="shared" si="62"/>
        <v>1</v>
      </c>
      <c r="BH16" s="156">
        <f t="shared" si="62"/>
        <v>1</v>
      </c>
      <c r="BI16" s="156">
        <f t="shared" si="62"/>
        <v>1</v>
      </c>
      <c r="BJ16" s="156">
        <f t="shared" si="62"/>
        <v>1</v>
      </c>
      <c r="BK16" s="156">
        <f t="shared" si="62"/>
        <v>1</v>
      </c>
      <c r="BL16" s="156">
        <f t="shared" si="62"/>
        <v>1</v>
      </c>
      <c r="BM16" s="156">
        <f t="shared" si="62"/>
        <v>1</v>
      </c>
      <c r="BN16" s="156">
        <f t="shared" si="62"/>
        <v>1</v>
      </c>
      <c r="BO16" s="156">
        <f t="shared" si="62"/>
        <v>1</v>
      </c>
      <c r="BP16" s="156">
        <f t="shared" si="62"/>
        <v>1</v>
      </c>
      <c r="BQ16" s="156">
        <f t="shared" si="62"/>
        <v>1</v>
      </c>
      <c r="BR16" s="156">
        <f t="shared" si="62"/>
        <v>1</v>
      </c>
      <c r="BS16" s="156">
        <f t="shared" si="62"/>
        <v>1</v>
      </c>
      <c r="BT16" s="156">
        <f t="shared" si="62"/>
        <v>1</v>
      </c>
      <c r="BU16" s="156">
        <f t="shared" si="62"/>
        <v>1</v>
      </c>
      <c r="BV16" s="156">
        <f t="shared" si="62"/>
        <v>1</v>
      </c>
      <c r="BW16" s="156">
        <f t="shared" si="62"/>
        <v>1</v>
      </c>
      <c r="BX16" s="156">
        <f t="shared" si="62"/>
        <v>1</v>
      </c>
      <c r="BY16" s="156">
        <f t="shared" si="62"/>
        <v>1</v>
      </c>
      <c r="BZ16" s="156">
        <f t="shared" si="62"/>
      </c>
      <c r="CA16" s="156">
        <f aca="true" t="shared" si="63" ref="CA16:DF16">IF(AND($D16&lt;=CA$3,$E16&gt;=CA$3),1,"")</f>
      </c>
      <c r="CB16" s="156">
        <f t="shared" si="63"/>
      </c>
      <c r="CC16" s="156">
        <f t="shared" si="63"/>
      </c>
      <c r="CD16" s="156">
        <f t="shared" si="63"/>
      </c>
      <c r="CE16" s="156">
        <f t="shared" si="63"/>
      </c>
      <c r="CF16" s="156">
        <f t="shared" si="63"/>
      </c>
      <c r="CG16" s="156">
        <f t="shared" si="63"/>
      </c>
      <c r="CH16" s="156">
        <f t="shared" si="63"/>
      </c>
      <c r="CI16" s="156">
        <f t="shared" si="63"/>
      </c>
      <c r="CJ16" s="156">
        <f t="shared" si="63"/>
      </c>
      <c r="CK16" s="156">
        <f t="shared" si="63"/>
      </c>
      <c r="CL16" s="156">
        <f t="shared" si="63"/>
      </c>
      <c r="CM16" s="156">
        <f t="shared" si="63"/>
      </c>
      <c r="CN16" s="156">
        <f t="shared" si="63"/>
      </c>
      <c r="CO16" s="156">
        <f t="shared" si="63"/>
      </c>
      <c r="CP16" s="156">
        <f t="shared" si="63"/>
      </c>
      <c r="CQ16" s="156">
        <f t="shared" si="63"/>
      </c>
      <c r="CR16" s="156">
        <f t="shared" si="63"/>
      </c>
      <c r="CS16" s="156">
        <f t="shared" si="63"/>
      </c>
      <c r="CT16" s="156">
        <f t="shared" si="63"/>
      </c>
      <c r="CU16" s="156">
        <f t="shared" si="63"/>
      </c>
      <c r="CV16" s="156">
        <f t="shared" si="63"/>
      </c>
      <c r="CW16" s="156">
        <f t="shared" si="63"/>
      </c>
      <c r="CX16" s="156">
        <f t="shared" si="63"/>
      </c>
      <c r="CY16" s="156">
        <f t="shared" si="63"/>
      </c>
      <c r="CZ16" s="156">
        <f t="shared" si="63"/>
      </c>
      <c r="DA16" s="156">
        <f t="shared" si="63"/>
      </c>
      <c r="DB16" s="156">
        <f t="shared" si="63"/>
      </c>
      <c r="DC16" s="156">
        <f t="shared" si="63"/>
      </c>
      <c r="DD16" s="156">
        <f t="shared" si="63"/>
      </c>
      <c r="DE16" s="156">
        <f t="shared" si="63"/>
      </c>
      <c r="DF16" s="156">
        <f t="shared" si="63"/>
      </c>
      <c r="DG16" s="156">
        <f aca="true" t="shared" si="64" ref="DG16:EL16">IF(AND($D16&lt;=DG$3,$E16&gt;=DG$3),1,"")</f>
      </c>
      <c r="DH16" s="156">
        <f t="shared" si="64"/>
      </c>
      <c r="DI16" s="156">
        <f t="shared" si="64"/>
      </c>
      <c r="DJ16" s="156">
        <f t="shared" si="64"/>
      </c>
      <c r="DK16" s="156">
        <f t="shared" si="64"/>
      </c>
      <c r="DL16" s="156">
        <f t="shared" si="64"/>
      </c>
      <c r="DM16" s="156">
        <f t="shared" si="64"/>
      </c>
      <c r="DN16" s="156">
        <f t="shared" si="64"/>
      </c>
      <c r="DO16" s="156">
        <f t="shared" si="64"/>
      </c>
      <c r="DP16" s="156">
        <f t="shared" si="64"/>
      </c>
      <c r="DQ16" s="156">
        <f t="shared" si="64"/>
      </c>
      <c r="DR16" s="156">
        <f t="shared" si="64"/>
      </c>
      <c r="DS16" s="156">
        <f t="shared" si="64"/>
      </c>
      <c r="DT16" s="156">
        <f t="shared" si="64"/>
      </c>
      <c r="DU16" s="156">
        <f t="shared" si="64"/>
      </c>
      <c r="DV16" s="156">
        <f t="shared" si="64"/>
      </c>
      <c r="DW16" s="156">
        <f t="shared" si="64"/>
      </c>
      <c r="DX16" s="156">
        <f t="shared" si="64"/>
      </c>
      <c r="DY16" s="156">
        <f t="shared" si="64"/>
      </c>
      <c r="DZ16" s="156">
        <f t="shared" si="64"/>
      </c>
      <c r="EA16" s="156">
        <f t="shared" si="64"/>
      </c>
      <c r="EB16" s="156">
        <f t="shared" si="64"/>
      </c>
      <c r="EC16" s="156">
        <f t="shared" si="64"/>
      </c>
      <c r="ED16" s="156">
        <f t="shared" si="64"/>
      </c>
      <c r="EE16" s="156">
        <f t="shared" si="64"/>
      </c>
      <c r="EF16" s="156">
        <f t="shared" si="64"/>
      </c>
      <c r="EG16" s="156">
        <f t="shared" si="64"/>
      </c>
      <c r="EH16" s="156">
        <f t="shared" si="64"/>
      </c>
      <c r="EI16" s="156">
        <f t="shared" si="64"/>
      </c>
      <c r="EJ16" s="156">
        <f t="shared" si="64"/>
      </c>
      <c r="EK16" s="156">
        <f t="shared" si="64"/>
      </c>
      <c r="EL16" s="156">
        <f t="shared" si="64"/>
      </c>
      <c r="EM16" s="156">
        <f aca="true" t="shared" si="65" ref="EM16:FO16">IF(AND($D16&lt;=EM$3,$E16&gt;=EM$3),1,"")</f>
      </c>
      <c r="EN16" s="156">
        <f t="shared" si="65"/>
      </c>
      <c r="EO16" s="156">
        <f t="shared" si="65"/>
      </c>
      <c r="EP16" s="156">
        <f t="shared" si="65"/>
      </c>
      <c r="EQ16" s="156">
        <f t="shared" si="65"/>
      </c>
      <c r="ER16" s="156">
        <f t="shared" si="65"/>
      </c>
      <c r="ES16" s="156">
        <f t="shared" si="65"/>
      </c>
      <c r="ET16" s="156">
        <f t="shared" si="65"/>
      </c>
      <c r="EU16" s="156">
        <f t="shared" si="65"/>
      </c>
      <c r="EV16" s="156">
        <f t="shared" si="65"/>
      </c>
      <c r="EW16" s="156">
        <f t="shared" si="65"/>
      </c>
      <c r="EX16" s="156">
        <f t="shared" si="65"/>
      </c>
      <c r="EY16" s="156">
        <f t="shared" si="65"/>
      </c>
      <c r="EZ16" s="156">
        <f t="shared" si="65"/>
      </c>
      <c r="FA16" s="156">
        <f t="shared" si="65"/>
      </c>
      <c r="FB16" s="156">
        <f t="shared" si="65"/>
      </c>
      <c r="FC16" s="156">
        <f t="shared" si="65"/>
      </c>
      <c r="FD16" s="156">
        <f t="shared" si="65"/>
      </c>
      <c r="FE16" s="156">
        <f t="shared" si="65"/>
      </c>
      <c r="FF16" s="156">
        <f t="shared" si="65"/>
      </c>
      <c r="FG16" s="156">
        <f t="shared" si="65"/>
      </c>
      <c r="FH16" s="156">
        <f t="shared" si="65"/>
      </c>
      <c r="FI16" s="156">
        <f t="shared" si="65"/>
      </c>
      <c r="FJ16" s="156">
        <f t="shared" si="65"/>
      </c>
      <c r="FK16" s="156">
        <f t="shared" si="65"/>
      </c>
      <c r="FL16" s="156">
        <f t="shared" si="65"/>
      </c>
      <c r="FM16" s="156">
        <f t="shared" si="65"/>
      </c>
      <c r="FN16" s="156">
        <f t="shared" si="65"/>
      </c>
      <c r="FO16" s="156">
        <f t="shared" si="65"/>
      </c>
      <c r="FP16" s="146"/>
    </row>
    <row r="17" spans="1:172" ht="14.25" customHeight="1" outlineLevel="1">
      <c r="A17" s="129" t="s">
        <v>24</v>
      </c>
      <c r="B17" s="157" t="s">
        <v>149</v>
      </c>
      <c r="C17" s="157" t="s">
        <v>136</v>
      </c>
      <c r="D17" s="158">
        <v>38667</v>
      </c>
      <c r="E17" s="158">
        <v>38729</v>
      </c>
      <c r="F17" s="169">
        <f t="shared" si="15"/>
        <v>45</v>
      </c>
      <c r="G17" s="170"/>
      <c r="H17" s="170"/>
      <c r="I17" s="159">
        <f t="shared" si="16"/>
      </c>
      <c r="J17" s="159">
        <f t="shared" si="17"/>
      </c>
      <c r="K17" s="159">
        <f t="shared" si="18"/>
      </c>
      <c r="L17" s="161"/>
      <c r="M17" s="162"/>
      <c r="N17" s="163"/>
      <c r="O17" s="164">
        <f aca="true" t="shared" si="66" ref="O17:X25">IF(AND($D17&lt;=O$3,$E17&gt;=O$3),IF($L17="Completed",3,IF($L17="In Progress",2,1)),"")</f>
      </c>
      <c r="P17" s="165">
        <f t="shared" si="66"/>
      </c>
      <c r="Q17" s="165">
        <f t="shared" si="66"/>
      </c>
      <c r="R17" s="165">
        <f t="shared" si="66"/>
      </c>
      <c r="S17" s="165">
        <f t="shared" si="66"/>
      </c>
      <c r="T17" s="165">
        <f t="shared" si="66"/>
        <v>1</v>
      </c>
      <c r="U17" s="165">
        <f t="shared" si="66"/>
        <v>1</v>
      </c>
      <c r="V17" s="165">
        <f t="shared" si="66"/>
        <v>1</v>
      </c>
      <c r="W17" s="165">
        <f t="shared" si="66"/>
        <v>1</v>
      </c>
      <c r="X17" s="165">
        <f t="shared" si="66"/>
        <v>1</v>
      </c>
      <c r="Y17" s="165">
        <f aca="true" t="shared" si="67" ref="Y17:AH25">IF(AND($D17&lt;=Y$3,$E17&gt;=Y$3),IF($L17="Completed",3,IF($L17="In Progress",2,1)),"")</f>
        <v>1</v>
      </c>
      <c r="Z17" s="165">
        <f t="shared" si="67"/>
        <v>1</v>
      </c>
      <c r="AA17" s="165">
        <f t="shared" si="67"/>
        <v>1</v>
      </c>
      <c r="AB17" s="165">
        <f t="shared" si="67"/>
        <v>1</v>
      </c>
      <c r="AC17" s="165">
        <f t="shared" si="67"/>
      </c>
      <c r="AD17" s="165">
        <f t="shared" si="67"/>
      </c>
      <c r="AE17" s="165">
        <f t="shared" si="67"/>
      </c>
      <c r="AF17" s="165">
        <f t="shared" si="67"/>
      </c>
      <c r="AG17" s="165">
        <f t="shared" si="67"/>
      </c>
      <c r="AH17" s="165">
        <f t="shared" si="67"/>
      </c>
      <c r="AI17" s="165">
        <f aca="true" t="shared" si="68" ref="AI17:AR25">IF(AND($D17&lt;=AI$3,$E17&gt;=AI$3),IF($L17="Completed",3,IF($L17="In Progress",2,1)),"")</f>
      </c>
      <c r="AJ17" s="165">
        <f t="shared" si="68"/>
      </c>
      <c r="AK17" s="165">
        <f t="shared" si="68"/>
      </c>
      <c r="AL17" s="165">
        <f t="shared" si="68"/>
      </c>
      <c r="AM17" s="165">
        <f t="shared" si="68"/>
      </c>
      <c r="AN17" s="165">
        <f t="shared" si="68"/>
      </c>
      <c r="AO17" s="165">
        <f t="shared" si="68"/>
      </c>
      <c r="AP17" s="165">
        <f t="shared" si="68"/>
      </c>
      <c r="AQ17" s="165">
        <f t="shared" si="68"/>
      </c>
      <c r="AR17" s="165">
        <f t="shared" si="68"/>
      </c>
      <c r="AS17" s="165">
        <f aca="true" t="shared" si="69" ref="AS17:BB25">IF(AND($D17&lt;=AS$3,$E17&gt;=AS$3),IF($L17="Completed",3,IF($L17="In Progress",2,1)),"")</f>
      </c>
      <c r="AT17" s="165">
        <f t="shared" si="69"/>
      </c>
      <c r="AU17" s="165">
        <f t="shared" si="69"/>
      </c>
      <c r="AV17" s="165">
        <f t="shared" si="69"/>
      </c>
      <c r="AW17" s="165">
        <f t="shared" si="69"/>
      </c>
      <c r="AX17" s="165">
        <f t="shared" si="69"/>
      </c>
      <c r="AY17" s="165">
        <f t="shared" si="69"/>
      </c>
      <c r="AZ17" s="165">
        <f t="shared" si="69"/>
      </c>
      <c r="BA17" s="165">
        <f t="shared" si="69"/>
      </c>
      <c r="BB17" s="165">
        <f t="shared" si="69"/>
      </c>
      <c r="BC17" s="165">
        <f aca="true" t="shared" si="70" ref="BC17:BL25">IF(AND($D17&lt;=BC$3,$E17&gt;=BC$3),IF($L17="Completed",3,IF($L17="In Progress",2,1)),"")</f>
      </c>
      <c r="BD17" s="165">
        <f t="shared" si="70"/>
      </c>
      <c r="BE17" s="165">
        <f t="shared" si="70"/>
      </c>
      <c r="BF17" s="165">
        <f t="shared" si="70"/>
      </c>
      <c r="BG17" s="165">
        <f t="shared" si="70"/>
      </c>
      <c r="BH17" s="165">
        <f t="shared" si="70"/>
      </c>
      <c r="BI17" s="165">
        <f t="shared" si="70"/>
      </c>
      <c r="BJ17" s="165">
        <f t="shared" si="70"/>
      </c>
      <c r="BK17" s="165">
        <f t="shared" si="70"/>
      </c>
      <c r="BL17" s="165">
        <f t="shared" si="70"/>
      </c>
      <c r="BM17" s="165">
        <f aca="true" t="shared" si="71" ref="BM17:BV25">IF(AND($D17&lt;=BM$3,$E17&gt;=BM$3),IF($L17="Completed",3,IF($L17="In Progress",2,1)),"")</f>
      </c>
      <c r="BN17" s="165">
        <f t="shared" si="71"/>
      </c>
      <c r="BO17" s="165">
        <f t="shared" si="71"/>
      </c>
      <c r="BP17" s="165">
        <f t="shared" si="71"/>
      </c>
      <c r="BQ17" s="165">
        <f t="shared" si="71"/>
      </c>
      <c r="BR17" s="165">
        <f t="shared" si="71"/>
      </c>
      <c r="BS17" s="165">
        <f t="shared" si="71"/>
      </c>
      <c r="BT17" s="165">
        <f t="shared" si="71"/>
      </c>
      <c r="BU17" s="165">
        <f t="shared" si="71"/>
      </c>
      <c r="BV17" s="165">
        <f t="shared" si="71"/>
      </c>
      <c r="BW17" s="165">
        <f aca="true" t="shared" si="72" ref="BW17:CF25">IF(AND($D17&lt;=BW$3,$E17&gt;=BW$3),IF($L17="Completed",3,IF($L17="In Progress",2,1)),"")</f>
      </c>
      <c r="BX17" s="165">
        <f t="shared" si="72"/>
      </c>
      <c r="BY17" s="165">
        <f t="shared" si="72"/>
      </c>
      <c r="BZ17" s="165">
        <f t="shared" si="72"/>
      </c>
      <c r="CA17" s="165">
        <f t="shared" si="72"/>
      </c>
      <c r="CB17" s="165">
        <f t="shared" si="72"/>
      </c>
      <c r="CC17" s="165">
        <f t="shared" si="72"/>
      </c>
      <c r="CD17" s="165">
        <f t="shared" si="72"/>
      </c>
      <c r="CE17" s="165">
        <f t="shared" si="72"/>
      </c>
      <c r="CF17" s="165">
        <f t="shared" si="72"/>
      </c>
      <c r="CG17" s="165">
        <f aca="true" t="shared" si="73" ref="CG17:CP25">IF(AND($D17&lt;=CG$3,$E17&gt;=CG$3),IF($L17="Completed",3,IF($L17="In Progress",2,1)),"")</f>
      </c>
      <c r="CH17" s="165">
        <f t="shared" si="73"/>
      </c>
      <c r="CI17" s="165">
        <f t="shared" si="73"/>
      </c>
      <c r="CJ17" s="165">
        <f t="shared" si="73"/>
      </c>
      <c r="CK17" s="165">
        <f t="shared" si="73"/>
      </c>
      <c r="CL17" s="165">
        <f t="shared" si="73"/>
      </c>
      <c r="CM17" s="165">
        <f t="shared" si="73"/>
      </c>
      <c r="CN17" s="165">
        <f t="shared" si="73"/>
      </c>
      <c r="CO17" s="165">
        <f t="shared" si="73"/>
      </c>
      <c r="CP17" s="165">
        <f t="shared" si="73"/>
      </c>
      <c r="CQ17" s="165">
        <f aca="true" t="shared" si="74" ref="CQ17:CZ25">IF(AND($D17&lt;=CQ$3,$E17&gt;=CQ$3),IF($L17="Completed",3,IF($L17="In Progress",2,1)),"")</f>
      </c>
      <c r="CR17" s="165">
        <f t="shared" si="74"/>
      </c>
      <c r="CS17" s="165">
        <f t="shared" si="74"/>
      </c>
      <c r="CT17" s="165">
        <f t="shared" si="74"/>
      </c>
      <c r="CU17" s="165">
        <f t="shared" si="74"/>
      </c>
      <c r="CV17" s="165">
        <f t="shared" si="74"/>
      </c>
      <c r="CW17" s="165">
        <f t="shared" si="74"/>
      </c>
      <c r="CX17" s="165">
        <f t="shared" si="74"/>
      </c>
      <c r="CY17" s="165">
        <f t="shared" si="74"/>
      </c>
      <c r="CZ17" s="165">
        <f t="shared" si="74"/>
      </c>
      <c r="DA17" s="165">
        <f aca="true" t="shared" si="75" ref="DA17:DJ25">IF(AND($D17&lt;=DA$3,$E17&gt;=DA$3),IF($L17="Completed",3,IF($L17="In Progress",2,1)),"")</f>
      </c>
      <c r="DB17" s="165">
        <f t="shared" si="75"/>
      </c>
      <c r="DC17" s="165">
        <f t="shared" si="75"/>
      </c>
      <c r="DD17" s="165">
        <f t="shared" si="75"/>
      </c>
      <c r="DE17" s="165">
        <f t="shared" si="75"/>
      </c>
      <c r="DF17" s="165">
        <f t="shared" si="75"/>
      </c>
      <c r="DG17" s="165">
        <f t="shared" si="75"/>
      </c>
      <c r="DH17" s="165">
        <f t="shared" si="75"/>
      </c>
      <c r="DI17" s="165">
        <f t="shared" si="75"/>
      </c>
      <c r="DJ17" s="165">
        <f t="shared" si="75"/>
      </c>
      <c r="DK17" s="165">
        <f aca="true" t="shared" si="76" ref="DK17:DT25">IF(AND($D17&lt;=DK$3,$E17&gt;=DK$3),IF($L17="Completed",3,IF($L17="In Progress",2,1)),"")</f>
      </c>
      <c r="DL17" s="165">
        <f t="shared" si="76"/>
      </c>
      <c r="DM17" s="165">
        <f t="shared" si="76"/>
      </c>
      <c r="DN17" s="165">
        <f t="shared" si="76"/>
      </c>
      <c r="DO17" s="165">
        <f t="shared" si="76"/>
      </c>
      <c r="DP17" s="165">
        <f t="shared" si="76"/>
      </c>
      <c r="DQ17" s="165">
        <f t="shared" si="76"/>
      </c>
      <c r="DR17" s="165">
        <f t="shared" si="76"/>
      </c>
      <c r="DS17" s="165">
        <f t="shared" si="76"/>
      </c>
      <c r="DT17" s="165">
        <f t="shared" si="76"/>
      </c>
      <c r="DU17" s="165">
        <f aca="true" t="shared" si="77" ref="DU17:ED25">IF(AND($D17&lt;=DU$3,$E17&gt;=DU$3),IF($L17="Completed",3,IF($L17="In Progress",2,1)),"")</f>
      </c>
      <c r="DV17" s="165">
        <f t="shared" si="77"/>
      </c>
      <c r="DW17" s="165">
        <f t="shared" si="77"/>
      </c>
      <c r="DX17" s="165">
        <f t="shared" si="77"/>
      </c>
      <c r="DY17" s="165">
        <f t="shared" si="77"/>
      </c>
      <c r="DZ17" s="165">
        <f t="shared" si="77"/>
      </c>
      <c r="EA17" s="165">
        <f t="shared" si="77"/>
      </c>
      <c r="EB17" s="165">
        <f t="shared" si="77"/>
      </c>
      <c r="EC17" s="165">
        <f t="shared" si="77"/>
      </c>
      <c r="ED17" s="165">
        <f t="shared" si="77"/>
      </c>
      <c r="EE17" s="165">
        <f aca="true" t="shared" si="78" ref="EE17:EN25">IF(AND($D17&lt;=EE$3,$E17&gt;=EE$3),IF($L17="Completed",3,IF($L17="In Progress",2,1)),"")</f>
      </c>
      <c r="EF17" s="165">
        <f t="shared" si="78"/>
      </c>
      <c r="EG17" s="165">
        <f t="shared" si="78"/>
      </c>
      <c r="EH17" s="165">
        <f t="shared" si="78"/>
      </c>
      <c r="EI17" s="165">
        <f t="shared" si="78"/>
      </c>
      <c r="EJ17" s="165">
        <f t="shared" si="78"/>
      </c>
      <c r="EK17" s="165">
        <f t="shared" si="78"/>
      </c>
      <c r="EL17" s="165">
        <f t="shared" si="78"/>
      </c>
      <c r="EM17" s="165">
        <f t="shared" si="78"/>
      </c>
      <c r="EN17" s="165">
        <f t="shared" si="78"/>
      </c>
      <c r="EO17" s="165">
        <f aca="true" t="shared" si="79" ref="EO17:EX25">IF(AND($D17&lt;=EO$3,$E17&gt;=EO$3),IF($L17="Completed",3,IF($L17="In Progress",2,1)),"")</f>
      </c>
      <c r="EP17" s="165">
        <f t="shared" si="79"/>
      </c>
      <c r="EQ17" s="165">
        <f t="shared" si="79"/>
      </c>
      <c r="ER17" s="165">
        <f t="shared" si="79"/>
      </c>
      <c r="ES17" s="165">
        <f t="shared" si="79"/>
      </c>
      <c r="ET17" s="165">
        <f t="shared" si="79"/>
      </c>
      <c r="EU17" s="165">
        <f t="shared" si="79"/>
      </c>
      <c r="EV17" s="165">
        <f t="shared" si="79"/>
      </c>
      <c r="EW17" s="165">
        <f t="shared" si="79"/>
      </c>
      <c r="EX17" s="165">
        <f t="shared" si="79"/>
      </c>
      <c r="EY17" s="165">
        <f aca="true" t="shared" si="80" ref="EY17:FH25">IF(AND($D17&lt;=EY$3,$E17&gt;=EY$3),IF($L17="Completed",3,IF($L17="In Progress",2,1)),"")</f>
      </c>
      <c r="EZ17" s="165">
        <f t="shared" si="80"/>
      </c>
      <c r="FA17" s="165">
        <f t="shared" si="80"/>
      </c>
      <c r="FB17" s="165">
        <f t="shared" si="80"/>
      </c>
      <c r="FC17" s="165">
        <f t="shared" si="80"/>
      </c>
      <c r="FD17" s="165">
        <f t="shared" si="80"/>
      </c>
      <c r="FE17" s="165">
        <f t="shared" si="80"/>
      </c>
      <c r="FF17" s="165">
        <f t="shared" si="80"/>
      </c>
      <c r="FG17" s="165">
        <f t="shared" si="80"/>
      </c>
      <c r="FH17" s="165">
        <f t="shared" si="80"/>
      </c>
      <c r="FI17" s="165">
        <f aca="true" t="shared" si="81" ref="FI17:FO25">IF(AND($D17&lt;=FI$3,$E17&gt;=FI$3),IF($L17="Completed",3,IF($L17="In Progress",2,1)),"")</f>
      </c>
      <c r="FJ17" s="165">
        <f t="shared" si="81"/>
      </c>
      <c r="FK17" s="165">
        <f t="shared" si="81"/>
      </c>
      <c r="FL17" s="165">
        <f t="shared" si="81"/>
      </c>
      <c r="FM17" s="165">
        <f t="shared" si="81"/>
      </c>
      <c r="FN17" s="165">
        <f t="shared" si="81"/>
      </c>
      <c r="FO17" s="165">
        <f t="shared" si="81"/>
      </c>
      <c r="FP17" s="146"/>
    </row>
    <row r="18" spans="1:172" ht="14.25" customHeight="1" outlineLevel="1">
      <c r="A18" s="129" t="s">
        <v>25</v>
      </c>
      <c r="B18" s="157" t="s">
        <v>150</v>
      </c>
      <c r="C18" s="157" t="s">
        <v>137</v>
      </c>
      <c r="D18" s="158">
        <v>38667</v>
      </c>
      <c r="E18" s="158">
        <v>38742</v>
      </c>
      <c r="F18" s="169">
        <f t="shared" si="15"/>
        <v>54</v>
      </c>
      <c r="G18" s="170"/>
      <c r="H18" s="170"/>
      <c r="I18" s="159">
        <f t="shared" si="16"/>
      </c>
      <c r="J18" s="159">
        <f t="shared" si="17"/>
      </c>
      <c r="K18" s="159">
        <f t="shared" si="18"/>
      </c>
      <c r="L18" s="161"/>
      <c r="M18" s="162"/>
      <c r="N18" s="163"/>
      <c r="O18" s="164">
        <f t="shared" si="66"/>
      </c>
      <c r="P18" s="165">
        <f t="shared" si="66"/>
      </c>
      <c r="Q18" s="165">
        <f t="shared" si="66"/>
      </c>
      <c r="R18" s="165">
        <f t="shared" si="66"/>
      </c>
      <c r="S18" s="165">
        <f t="shared" si="66"/>
      </c>
      <c r="T18" s="165">
        <f t="shared" si="66"/>
        <v>1</v>
      </c>
      <c r="U18" s="165">
        <f t="shared" si="66"/>
        <v>1</v>
      </c>
      <c r="V18" s="165">
        <f t="shared" si="66"/>
        <v>1</v>
      </c>
      <c r="W18" s="165">
        <f t="shared" si="66"/>
        <v>1</v>
      </c>
      <c r="X18" s="165">
        <f t="shared" si="66"/>
        <v>1</v>
      </c>
      <c r="Y18" s="165">
        <f t="shared" si="67"/>
        <v>1</v>
      </c>
      <c r="Z18" s="165">
        <f t="shared" si="67"/>
        <v>1</v>
      </c>
      <c r="AA18" s="165">
        <f t="shared" si="67"/>
        <v>1</v>
      </c>
      <c r="AB18" s="165">
        <f t="shared" si="67"/>
        <v>1</v>
      </c>
      <c r="AC18" s="165">
        <f t="shared" si="67"/>
        <v>1</v>
      </c>
      <c r="AD18" s="165">
        <f t="shared" si="67"/>
        <v>1</v>
      </c>
      <c r="AE18" s="165">
        <f t="shared" si="67"/>
      </c>
      <c r="AF18" s="165">
        <f t="shared" si="67"/>
      </c>
      <c r="AG18" s="165">
        <f t="shared" si="67"/>
      </c>
      <c r="AH18" s="165">
        <f t="shared" si="67"/>
      </c>
      <c r="AI18" s="165">
        <f t="shared" si="68"/>
      </c>
      <c r="AJ18" s="165">
        <f t="shared" si="68"/>
      </c>
      <c r="AK18" s="165">
        <f t="shared" si="68"/>
      </c>
      <c r="AL18" s="165">
        <f t="shared" si="68"/>
      </c>
      <c r="AM18" s="165">
        <f t="shared" si="68"/>
      </c>
      <c r="AN18" s="165">
        <f t="shared" si="68"/>
      </c>
      <c r="AO18" s="165">
        <f t="shared" si="68"/>
      </c>
      <c r="AP18" s="165">
        <f t="shared" si="68"/>
      </c>
      <c r="AQ18" s="165">
        <f t="shared" si="68"/>
      </c>
      <c r="AR18" s="165">
        <f t="shared" si="68"/>
      </c>
      <c r="AS18" s="165">
        <f t="shared" si="69"/>
      </c>
      <c r="AT18" s="165">
        <f t="shared" si="69"/>
      </c>
      <c r="AU18" s="165">
        <f t="shared" si="69"/>
      </c>
      <c r="AV18" s="165">
        <f t="shared" si="69"/>
      </c>
      <c r="AW18" s="165">
        <f t="shared" si="69"/>
      </c>
      <c r="AX18" s="165">
        <f t="shared" si="69"/>
      </c>
      <c r="AY18" s="165">
        <f t="shared" si="69"/>
      </c>
      <c r="AZ18" s="165">
        <f t="shared" si="69"/>
      </c>
      <c r="BA18" s="165">
        <f t="shared" si="69"/>
      </c>
      <c r="BB18" s="165">
        <f t="shared" si="69"/>
      </c>
      <c r="BC18" s="165">
        <f t="shared" si="70"/>
      </c>
      <c r="BD18" s="165">
        <f t="shared" si="70"/>
      </c>
      <c r="BE18" s="165">
        <f t="shared" si="70"/>
      </c>
      <c r="BF18" s="165">
        <f t="shared" si="70"/>
      </c>
      <c r="BG18" s="165">
        <f t="shared" si="70"/>
      </c>
      <c r="BH18" s="165">
        <f t="shared" si="70"/>
      </c>
      <c r="BI18" s="165">
        <f t="shared" si="70"/>
      </c>
      <c r="BJ18" s="165">
        <f t="shared" si="70"/>
      </c>
      <c r="BK18" s="165">
        <f t="shared" si="70"/>
      </c>
      <c r="BL18" s="165">
        <f t="shared" si="70"/>
      </c>
      <c r="BM18" s="165">
        <f t="shared" si="71"/>
      </c>
      <c r="BN18" s="165">
        <f t="shared" si="71"/>
      </c>
      <c r="BO18" s="165">
        <f t="shared" si="71"/>
      </c>
      <c r="BP18" s="165">
        <f t="shared" si="71"/>
      </c>
      <c r="BQ18" s="165">
        <f t="shared" si="71"/>
      </c>
      <c r="BR18" s="165">
        <f t="shared" si="71"/>
      </c>
      <c r="BS18" s="165">
        <f t="shared" si="71"/>
      </c>
      <c r="BT18" s="165">
        <f t="shared" si="71"/>
      </c>
      <c r="BU18" s="165">
        <f t="shared" si="71"/>
      </c>
      <c r="BV18" s="165">
        <f t="shared" si="71"/>
      </c>
      <c r="BW18" s="165">
        <f t="shared" si="72"/>
      </c>
      <c r="BX18" s="165">
        <f t="shared" si="72"/>
      </c>
      <c r="BY18" s="165">
        <f t="shared" si="72"/>
      </c>
      <c r="BZ18" s="165">
        <f t="shared" si="72"/>
      </c>
      <c r="CA18" s="165">
        <f t="shared" si="72"/>
      </c>
      <c r="CB18" s="165">
        <f t="shared" si="72"/>
      </c>
      <c r="CC18" s="165">
        <f t="shared" si="72"/>
      </c>
      <c r="CD18" s="165">
        <f t="shared" si="72"/>
      </c>
      <c r="CE18" s="165">
        <f t="shared" si="72"/>
      </c>
      <c r="CF18" s="165">
        <f t="shared" si="72"/>
      </c>
      <c r="CG18" s="165">
        <f t="shared" si="73"/>
      </c>
      <c r="CH18" s="165">
        <f t="shared" si="73"/>
      </c>
      <c r="CI18" s="165">
        <f t="shared" si="73"/>
      </c>
      <c r="CJ18" s="165">
        <f t="shared" si="73"/>
      </c>
      <c r="CK18" s="165">
        <f t="shared" si="73"/>
      </c>
      <c r="CL18" s="165">
        <f t="shared" si="73"/>
      </c>
      <c r="CM18" s="165">
        <f t="shared" si="73"/>
      </c>
      <c r="CN18" s="165">
        <f t="shared" si="73"/>
      </c>
      <c r="CO18" s="165">
        <f t="shared" si="73"/>
      </c>
      <c r="CP18" s="165">
        <f t="shared" si="73"/>
      </c>
      <c r="CQ18" s="165">
        <f t="shared" si="74"/>
      </c>
      <c r="CR18" s="165">
        <f t="shared" si="74"/>
      </c>
      <c r="CS18" s="165">
        <f t="shared" si="74"/>
      </c>
      <c r="CT18" s="165">
        <f t="shared" si="74"/>
      </c>
      <c r="CU18" s="165">
        <f t="shared" si="74"/>
      </c>
      <c r="CV18" s="165">
        <f t="shared" si="74"/>
      </c>
      <c r="CW18" s="165">
        <f t="shared" si="74"/>
      </c>
      <c r="CX18" s="165">
        <f t="shared" si="74"/>
      </c>
      <c r="CY18" s="165">
        <f t="shared" si="74"/>
      </c>
      <c r="CZ18" s="165">
        <f t="shared" si="74"/>
      </c>
      <c r="DA18" s="165">
        <f t="shared" si="75"/>
      </c>
      <c r="DB18" s="165">
        <f t="shared" si="75"/>
      </c>
      <c r="DC18" s="165">
        <f t="shared" si="75"/>
      </c>
      <c r="DD18" s="165">
        <f t="shared" si="75"/>
      </c>
      <c r="DE18" s="165">
        <f t="shared" si="75"/>
      </c>
      <c r="DF18" s="165">
        <f t="shared" si="75"/>
      </c>
      <c r="DG18" s="165">
        <f t="shared" si="75"/>
      </c>
      <c r="DH18" s="165">
        <f t="shared" si="75"/>
      </c>
      <c r="DI18" s="165">
        <f t="shared" si="75"/>
      </c>
      <c r="DJ18" s="165">
        <f t="shared" si="75"/>
      </c>
      <c r="DK18" s="165">
        <f t="shared" si="76"/>
      </c>
      <c r="DL18" s="165">
        <f t="shared" si="76"/>
      </c>
      <c r="DM18" s="165">
        <f t="shared" si="76"/>
      </c>
      <c r="DN18" s="165">
        <f t="shared" si="76"/>
      </c>
      <c r="DO18" s="165">
        <f t="shared" si="76"/>
      </c>
      <c r="DP18" s="165">
        <f t="shared" si="76"/>
      </c>
      <c r="DQ18" s="165">
        <f t="shared" si="76"/>
      </c>
      <c r="DR18" s="165">
        <f t="shared" si="76"/>
      </c>
      <c r="DS18" s="165">
        <f t="shared" si="76"/>
      </c>
      <c r="DT18" s="165">
        <f t="shared" si="76"/>
      </c>
      <c r="DU18" s="165">
        <f t="shared" si="77"/>
      </c>
      <c r="DV18" s="165">
        <f t="shared" si="77"/>
      </c>
      <c r="DW18" s="165">
        <f t="shared" si="77"/>
      </c>
      <c r="DX18" s="165">
        <f t="shared" si="77"/>
      </c>
      <c r="DY18" s="165">
        <f t="shared" si="77"/>
      </c>
      <c r="DZ18" s="165">
        <f t="shared" si="77"/>
      </c>
      <c r="EA18" s="165">
        <f t="shared" si="77"/>
      </c>
      <c r="EB18" s="165">
        <f t="shared" si="77"/>
      </c>
      <c r="EC18" s="165">
        <f t="shared" si="77"/>
      </c>
      <c r="ED18" s="165">
        <f t="shared" si="77"/>
      </c>
      <c r="EE18" s="165">
        <f t="shared" si="78"/>
      </c>
      <c r="EF18" s="165">
        <f t="shared" si="78"/>
      </c>
      <c r="EG18" s="165">
        <f t="shared" si="78"/>
      </c>
      <c r="EH18" s="165">
        <f t="shared" si="78"/>
      </c>
      <c r="EI18" s="165">
        <f t="shared" si="78"/>
      </c>
      <c r="EJ18" s="165">
        <f t="shared" si="78"/>
      </c>
      <c r="EK18" s="165">
        <f t="shared" si="78"/>
      </c>
      <c r="EL18" s="165">
        <f t="shared" si="78"/>
      </c>
      <c r="EM18" s="165">
        <f t="shared" si="78"/>
      </c>
      <c r="EN18" s="165">
        <f t="shared" si="78"/>
      </c>
      <c r="EO18" s="165">
        <f t="shared" si="79"/>
      </c>
      <c r="EP18" s="165">
        <f t="shared" si="79"/>
      </c>
      <c r="EQ18" s="165">
        <f t="shared" si="79"/>
      </c>
      <c r="ER18" s="165">
        <f t="shared" si="79"/>
      </c>
      <c r="ES18" s="165">
        <f t="shared" si="79"/>
      </c>
      <c r="ET18" s="165">
        <f t="shared" si="79"/>
      </c>
      <c r="EU18" s="165">
        <f t="shared" si="79"/>
      </c>
      <c r="EV18" s="165">
        <f t="shared" si="79"/>
      </c>
      <c r="EW18" s="165">
        <f t="shared" si="79"/>
      </c>
      <c r="EX18" s="165">
        <f t="shared" si="79"/>
      </c>
      <c r="EY18" s="165">
        <f t="shared" si="80"/>
      </c>
      <c r="EZ18" s="165">
        <f t="shared" si="80"/>
      </c>
      <c r="FA18" s="165">
        <f t="shared" si="80"/>
      </c>
      <c r="FB18" s="165">
        <f t="shared" si="80"/>
      </c>
      <c r="FC18" s="165">
        <f t="shared" si="80"/>
      </c>
      <c r="FD18" s="165">
        <f t="shared" si="80"/>
      </c>
      <c r="FE18" s="165">
        <f t="shared" si="80"/>
      </c>
      <c r="FF18" s="165">
        <f t="shared" si="80"/>
      </c>
      <c r="FG18" s="165">
        <f t="shared" si="80"/>
      </c>
      <c r="FH18" s="165">
        <f t="shared" si="80"/>
      </c>
      <c r="FI18" s="165">
        <f t="shared" si="81"/>
      </c>
      <c r="FJ18" s="165">
        <f t="shared" si="81"/>
      </c>
      <c r="FK18" s="165">
        <f t="shared" si="81"/>
      </c>
      <c r="FL18" s="165">
        <f t="shared" si="81"/>
      </c>
      <c r="FM18" s="165">
        <f t="shared" si="81"/>
      </c>
      <c r="FN18" s="165">
        <f t="shared" si="81"/>
      </c>
      <c r="FO18" s="165">
        <f t="shared" si="81"/>
      </c>
      <c r="FP18" s="146"/>
    </row>
    <row r="19" spans="1:172" ht="14.25" customHeight="1" outlineLevel="1">
      <c r="A19" s="129" t="s">
        <v>26</v>
      </c>
      <c r="B19" s="157" t="s">
        <v>151</v>
      </c>
      <c r="C19" s="157" t="s">
        <v>137</v>
      </c>
      <c r="D19" s="158">
        <v>38742</v>
      </c>
      <c r="E19" s="158">
        <v>38863</v>
      </c>
      <c r="F19" s="169">
        <f t="shared" si="15"/>
        <v>88</v>
      </c>
      <c r="G19" s="170"/>
      <c r="H19" s="170"/>
      <c r="I19" s="159">
        <f t="shared" si="16"/>
      </c>
      <c r="J19" s="159">
        <f t="shared" si="17"/>
      </c>
      <c r="K19" s="159">
        <f t="shared" si="18"/>
      </c>
      <c r="L19" s="161"/>
      <c r="M19" s="162"/>
      <c r="N19" s="163"/>
      <c r="O19" s="164">
        <f t="shared" si="66"/>
      </c>
      <c r="P19" s="165">
        <f t="shared" si="66"/>
      </c>
      <c r="Q19" s="165">
        <f t="shared" si="66"/>
      </c>
      <c r="R19" s="165">
        <f t="shared" si="66"/>
      </c>
      <c r="S19" s="165">
        <f t="shared" si="66"/>
      </c>
      <c r="T19" s="165">
        <f t="shared" si="66"/>
      </c>
      <c r="U19" s="165">
        <f t="shared" si="66"/>
      </c>
      <c r="V19" s="165">
        <f t="shared" si="66"/>
      </c>
      <c r="W19" s="165">
        <f t="shared" si="66"/>
      </c>
      <c r="X19" s="165">
        <f t="shared" si="66"/>
      </c>
      <c r="Y19" s="165">
        <f t="shared" si="67"/>
      </c>
      <c r="Z19" s="165">
        <f t="shared" si="67"/>
      </c>
      <c r="AA19" s="165">
        <f t="shared" si="67"/>
      </c>
      <c r="AB19" s="165">
        <f t="shared" si="67"/>
      </c>
      <c r="AC19" s="165">
        <f t="shared" si="67"/>
      </c>
      <c r="AD19" s="165">
        <f t="shared" si="67"/>
      </c>
      <c r="AE19" s="165">
        <f t="shared" si="67"/>
        <v>1</v>
      </c>
      <c r="AF19" s="165">
        <f t="shared" si="67"/>
        <v>1</v>
      </c>
      <c r="AG19" s="165">
        <f t="shared" si="67"/>
        <v>1</v>
      </c>
      <c r="AH19" s="165">
        <f t="shared" si="67"/>
        <v>1</v>
      </c>
      <c r="AI19" s="165">
        <f t="shared" si="68"/>
        <v>1</v>
      </c>
      <c r="AJ19" s="165">
        <f t="shared" si="68"/>
        <v>1</v>
      </c>
      <c r="AK19" s="165">
        <f t="shared" si="68"/>
        <v>1</v>
      </c>
      <c r="AL19" s="165">
        <f t="shared" si="68"/>
        <v>1</v>
      </c>
      <c r="AM19" s="165">
        <f t="shared" si="68"/>
        <v>1</v>
      </c>
      <c r="AN19" s="165">
        <f t="shared" si="68"/>
        <v>1</v>
      </c>
      <c r="AO19" s="165">
        <f t="shared" si="68"/>
        <v>1</v>
      </c>
      <c r="AP19" s="165">
        <f t="shared" si="68"/>
        <v>1</v>
      </c>
      <c r="AQ19" s="165">
        <f t="shared" si="68"/>
        <v>1</v>
      </c>
      <c r="AR19" s="165">
        <f t="shared" si="68"/>
        <v>1</v>
      </c>
      <c r="AS19" s="165">
        <f t="shared" si="69"/>
        <v>1</v>
      </c>
      <c r="AT19" s="165">
        <f t="shared" si="69"/>
        <v>1</v>
      </c>
      <c r="AU19" s="165">
        <f t="shared" si="69"/>
        <v>1</v>
      </c>
      <c r="AV19" s="165">
        <f t="shared" si="69"/>
      </c>
      <c r="AW19" s="165">
        <f t="shared" si="69"/>
      </c>
      <c r="AX19" s="165">
        <f t="shared" si="69"/>
      </c>
      <c r="AY19" s="165">
        <f t="shared" si="69"/>
      </c>
      <c r="AZ19" s="165">
        <f t="shared" si="69"/>
      </c>
      <c r="BA19" s="165">
        <f t="shared" si="69"/>
      </c>
      <c r="BB19" s="165">
        <f t="shared" si="69"/>
      </c>
      <c r="BC19" s="165">
        <f t="shared" si="70"/>
      </c>
      <c r="BD19" s="165">
        <f t="shared" si="70"/>
      </c>
      <c r="BE19" s="165">
        <f t="shared" si="70"/>
      </c>
      <c r="BF19" s="165">
        <f t="shared" si="70"/>
      </c>
      <c r="BG19" s="165">
        <f t="shared" si="70"/>
      </c>
      <c r="BH19" s="165">
        <f t="shared" si="70"/>
      </c>
      <c r="BI19" s="165">
        <f t="shared" si="70"/>
      </c>
      <c r="BJ19" s="165">
        <f t="shared" si="70"/>
      </c>
      <c r="BK19" s="165">
        <f t="shared" si="70"/>
      </c>
      <c r="BL19" s="165">
        <f t="shared" si="70"/>
      </c>
      <c r="BM19" s="165">
        <f t="shared" si="71"/>
      </c>
      <c r="BN19" s="165">
        <f t="shared" si="71"/>
      </c>
      <c r="BO19" s="165">
        <f t="shared" si="71"/>
      </c>
      <c r="BP19" s="165">
        <f t="shared" si="71"/>
      </c>
      <c r="BQ19" s="165">
        <f t="shared" si="71"/>
      </c>
      <c r="BR19" s="165">
        <f t="shared" si="71"/>
      </c>
      <c r="BS19" s="165">
        <f t="shared" si="71"/>
      </c>
      <c r="BT19" s="165">
        <f t="shared" si="71"/>
      </c>
      <c r="BU19" s="165">
        <f t="shared" si="71"/>
      </c>
      <c r="BV19" s="165">
        <f t="shared" si="71"/>
      </c>
      <c r="BW19" s="165">
        <f t="shared" si="72"/>
      </c>
      <c r="BX19" s="165">
        <f t="shared" si="72"/>
      </c>
      <c r="BY19" s="165">
        <f t="shared" si="72"/>
      </c>
      <c r="BZ19" s="165">
        <f t="shared" si="72"/>
      </c>
      <c r="CA19" s="165">
        <f t="shared" si="72"/>
      </c>
      <c r="CB19" s="165">
        <f t="shared" si="72"/>
      </c>
      <c r="CC19" s="165">
        <f t="shared" si="72"/>
      </c>
      <c r="CD19" s="165">
        <f t="shared" si="72"/>
      </c>
      <c r="CE19" s="165">
        <f t="shared" si="72"/>
      </c>
      <c r="CF19" s="165">
        <f t="shared" si="72"/>
      </c>
      <c r="CG19" s="165">
        <f t="shared" si="73"/>
      </c>
      <c r="CH19" s="165">
        <f t="shared" si="73"/>
      </c>
      <c r="CI19" s="165">
        <f t="shared" si="73"/>
      </c>
      <c r="CJ19" s="165">
        <f t="shared" si="73"/>
      </c>
      <c r="CK19" s="165">
        <f t="shared" si="73"/>
      </c>
      <c r="CL19" s="165">
        <f t="shared" si="73"/>
      </c>
      <c r="CM19" s="165">
        <f t="shared" si="73"/>
      </c>
      <c r="CN19" s="165">
        <f t="shared" si="73"/>
      </c>
      <c r="CO19" s="165">
        <f t="shared" si="73"/>
      </c>
      <c r="CP19" s="165">
        <f t="shared" si="73"/>
      </c>
      <c r="CQ19" s="165">
        <f t="shared" si="74"/>
      </c>
      <c r="CR19" s="165">
        <f t="shared" si="74"/>
      </c>
      <c r="CS19" s="165">
        <f t="shared" si="74"/>
      </c>
      <c r="CT19" s="165">
        <f t="shared" si="74"/>
      </c>
      <c r="CU19" s="165">
        <f t="shared" si="74"/>
      </c>
      <c r="CV19" s="165">
        <f t="shared" si="74"/>
      </c>
      <c r="CW19" s="165">
        <f t="shared" si="74"/>
      </c>
      <c r="CX19" s="165">
        <f t="shared" si="74"/>
      </c>
      <c r="CY19" s="165">
        <f t="shared" si="74"/>
      </c>
      <c r="CZ19" s="165">
        <f t="shared" si="74"/>
      </c>
      <c r="DA19" s="165">
        <f t="shared" si="75"/>
      </c>
      <c r="DB19" s="165">
        <f t="shared" si="75"/>
      </c>
      <c r="DC19" s="165">
        <f t="shared" si="75"/>
      </c>
      <c r="DD19" s="165">
        <f t="shared" si="75"/>
      </c>
      <c r="DE19" s="165">
        <f t="shared" si="75"/>
      </c>
      <c r="DF19" s="165">
        <f t="shared" si="75"/>
      </c>
      <c r="DG19" s="165">
        <f t="shared" si="75"/>
      </c>
      <c r="DH19" s="165">
        <f t="shared" si="75"/>
      </c>
      <c r="DI19" s="165">
        <f t="shared" si="75"/>
      </c>
      <c r="DJ19" s="165">
        <f t="shared" si="75"/>
      </c>
      <c r="DK19" s="165">
        <f t="shared" si="76"/>
      </c>
      <c r="DL19" s="165">
        <f t="shared" si="76"/>
      </c>
      <c r="DM19" s="165">
        <f t="shared" si="76"/>
      </c>
      <c r="DN19" s="165">
        <f t="shared" si="76"/>
      </c>
      <c r="DO19" s="165">
        <f t="shared" si="76"/>
      </c>
      <c r="DP19" s="165">
        <f t="shared" si="76"/>
      </c>
      <c r="DQ19" s="165">
        <f t="shared" si="76"/>
      </c>
      <c r="DR19" s="165">
        <f t="shared" si="76"/>
      </c>
      <c r="DS19" s="165">
        <f t="shared" si="76"/>
      </c>
      <c r="DT19" s="165">
        <f t="shared" si="76"/>
      </c>
      <c r="DU19" s="165">
        <f t="shared" si="77"/>
      </c>
      <c r="DV19" s="165">
        <f t="shared" si="77"/>
      </c>
      <c r="DW19" s="165">
        <f t="shared" si="77"/>
      </c>
      <c r="DX19" s="165">
        <f t="shared" si="77"/>
      </c>
      <c r="DY19" s="165">
        <f t="shared" si="77"/>
      </c>
      <c r="DZ19" s="165">
        <f t="shared" si="77"/>
      </c>
      <c r="EA19" s="165">
        <f t="shared" si="77"/>
      </c>
      <c r="EB19" s="165">
        <f t="shared" si="77"/>
      </c>
      <c r="EC19" s="165">
        <f t="shared" si="77"/>
      </c>
      <c r="ED19" s="165">
        <f t="shared" si="77"/>
      </c>
      <c r="EE19" s="165">
        <f t="shared" si="78"/>
      </c>
      <c r="EF19" s="165">
        <f t="shared" si="78"/>
      </c>
      <c r="EG19" s="165">
        <f t="shared" si="78"/>
      </c>
      <c r="EH19" s="165">
        <f t="shared" si="78"/>
      </c>
      <c r="EI19" s="165">
        <f t="shared" si="78"/>
      </c>
      <c r="EJ19" s="165">
        <f t="shared" si="78"/>
      </c>
      <c r="EK19" s="165">
        <f t="shared" si="78"/>
      </c>
      <c r="EL19" s="165">
        <f t="shared" si="78"/>
      </c>
      <c r="EM19" s="165">
        <f t="shared" si="78"/>
      </c>
      <c r="EN19" s="165">
        <f t="shared" si="78"/>
      </c>
      <c r="EO19" s="165">
        <f t="shared" si="79"/>
      </c>
      <c r="EP19" s="165">
        <f t="shared" si="79"/>
      </c>
      <c r="EQ19" s="165">
        <f t="shared" si="79"/>
      </c>
      <c r="ER19" s="165">
        <f t="shared" si="79"/>
      </c>
      <c r="ES19" s="165">
        <f t="shared" si="79"/>
      </c>
      <c r="ET19" s="165">
        <f t="shared" si="79"/>
      </c>
      <c r="EU19" s="165">
        <f t="shared" si="79"/>
      </c>
      <c r="EV19" s="165">
        <f t="shared" si="79"/>
      </c>
      <c r="EW19" s="165">
        <f t="shared" si="79"/>
      </c>
      <c r="EX19" s="165">
        <f t="shared" si="79"/>
      </c>
      <c r="EY19" s="165">
        <f t="shared" si="80"/>
      </c>
      <c r="EZ19" s="165">
        <f t="shared" si="80"/>
      </c>
      <c r="FA19" s="165">
        <f t="shared" si="80"/>
      </c>
      <c r="FB19" s="165">
        <f t="shared" si="80"/>
      </c>
      <c r="FC19" s="165">
        <f t="shared" si="80"/>
      </c>
      <c r="FD19" s="165">
        <f t="shared" si="80"/>
      </c>
      <c r="FE19" s="165">
        <f t="shared" si="80"/>
      </c>
      <c r="FF19" s="165">
        <f t="shared" si="80"/>
      </c>
      <c r="FG19" s="165">
        <f t="shared" si="80"/>
      </c>
      <c r="FH19" s="165">
        <f t="shared" si="80"/>
      </c>
      <c r="FI19" s="165">
        <f t="shared" si="81"/>
      </c>
      <c r="FJ19" s="165">
        <f t="shared" si="81"/>
      </c>
      <c r="FK19" s="165">
        <f t="shared" si="81"/>
      </c>
      <c r="FL19" s="165">
        <f t="shared" si="81"/>
      </c>
      <c r="FM19" s="165">
        <f t="shared" si="81"/>
      </c>
      <c r="FN19" s="165">
        <f t="shared" si="81"/>
      </c>
      <c r="FO19" s="165">
        <f t="shared" si="81"/>
      </c>
      <c r="FP19" s="146"/>
    </row>
    <row r="20" spans="1:172" ht="14.25" customHeight="1" outlineLevel="1">
      <c r="A20" s="129" t="s">
        <v>27</v>
      </c>
      <c r="B20" s="157" t="s">
        <v>154</v>
      </c>
      <c r="C20" s="157" t="s">
        <v>137</v>
      </c>
      <c r="D20" s="158">
        <v>38863</v>
      </c>
      <c r="E20" s="158">
        <v>38924</v>
      </c>
      <c r="F20" s="169">
        <f t="shared" si="15"/>
        <v>44</v>
      </c>
      <c r="G20" s="170"/>
      <c r="H20" s="170"/>
      <c r="I20" s="159">
        <f t="shared" si="16"/>
      </c>
      <c r="J20" s="159">
        <f t="shared" si="17"/>
      </c>
      <c r="K20" s="159">
        <f t="shared" si="18"/>
      </c>
      <c r="L20" s="161"/>
      <c r="M20" s="162"/>
      <c r="N20" s="163"/>
      <c r="O20" s="164">
        <f t="shared" si="66"/>
      </c>
      <c r="P20" s="165">
        <f t="shared" si="66"/>
      </c>
      <c r="Q20" s="165">
        <f t="shared" si="66"/>
      </c>
      <c r="R20" s="165">
        <f t="shared" si="66"/>
      </c>
      <c r="S20" s="165">
        <f t="shared" si="66"/>
      </c>
      <c r="T20" s="165">
        <f t="shared" si="66"/>
      </c>
      <c r="U20" s="165">
        <f t="shared" si="66"/>
      </c>
      <c r="V20" s="165">
        <f t="shared" si="66"/>
      </c>
      <c r="W20" s="165">
        <f t="shared" si="66"/>
      </c>
      <c r="X20" s="165">
        <f t="shared" si="66"/>
      </c>
      <c r="Y20" s="165">
        <f t="shared" si="67"/>
      </c>
      <c r="Z20" s="165">
        <f t="shared" si="67"/>
      </c>
      <c r="AA20" s="165">
        <f t="shared" si="67"/>
      </c>
      <c r="AB20" s="165">
        <f t="shared" si="67"/>
      </c>
      <c r="AC20" s="165">
        <f t="shared" si="67"/>
      </c>
      <c r="AD20" s="165">
        <f t="shared" si="67"/>
      </c>
      <c r="AE20" s="165">
        <f t="shared" si="67"/>
      </c>
      <c r="AF20" s="165">
        <f t="shared" si="67"/>
      </c>
      <c r="AG20" s="165">
        <f t="shared" si="67"/>
      </c>
      <c r="AH20" s="165">
        <f t="shared" si="67"/>
      </c>
      <c r="AI20" s="165">
        <f t="shared" si="68"/>
      </c>
      <c r="AJ20" s="165">
        <f t="shared" si="68"/>
      </c>
      <c r="AK20" s="165">
        <f t="shared" si="68"/>
      </c>
      <c r="AL20" s="165">
        <f t="shared" si="68"/>
      </c>
      <c r="AM20" s="165">
        <f t="shared" si="68"/>
      </c>
      <c r="AN20" s="165">
        <f t="shared" si="68"/>
      </c>
      <c r="AO20" s="165">
        <f t="shared" si="68"/>
      </c>
      <c r="AP20" s="165">
        <f t="shared" si="68"/>
      </c>
      <c r="AQ20" s="165">
        <f t="shared" si="68"/>
      </c>
      <c r="AR20" s="165">
        <f t="shared" si="68"/>
      </c>
      <c r="AS20" s="165">
        <f t="shared" si="69"/>
      </c>
      <c r="AT20" s="165">
        <f t="shared" si="69"/>
      </c>
      <c r="AU20" s="165">
        <f t="shared" si="69"/>
      </c>
      <c r="AV20" s="165">
        <f t="shared" si="69"/>
        <v>1</v>
      </c>
      <c r="AW20" s="165">
        <f t="shared" si="69"/>
        <v>1</v>
      </c>
      <c r="AX20" s="165">
        <f t="shared" si="69"/>
        <v>1</v>
      </c>
      <c r="AY20" s="165">
        <f t="shared" si="69"/>
        <v>1</v>
      </c>
      <c r="AZ20" s="165">
        <f t="shared" si="69"/>
        <v>1</v>
      </c>
      <c r="BA20" s="165">
        <f t="shared" si="69"/>
        <v>1</v>
      </c>
      <c r="BB20" s="165">
        <f t="shared" si="69"/>
        <v>1</v>
      </c>
      <c r="BC20" s="165">
        <f t="shared" si="70"/>
        <v>1</v>
      </c>
      <c r="BD20" s="165">
        <f t="shared" si="70"/>
        <v>1</v>
      </c>
      <c r="BE20" s="165">
        <f t="shared" si="70"/>
      </c>
      <c r="BF20" s="165">
        <f t="shared" si="70"/>
      </c>
      <c r="BG20" s="165">
        <f t="shared" si="70"/>
      </c>
      <c r="BH20" s="165">
        <f t="shared" si="70"/>
      </c>
      <c r="BI20" s="165">
        <f t="shared" si="70"/>
      </c>
      <c r="BJ20" s="165">
        <f t="shared" si="70"/>
      </c>
      <c r="BK20" s="165">
        <f t="shared" si="70"/>
      </c>
      <c r="BL20" s="165">
        <f t="shared" si="70"/>
      </c>
      <c r="BM20" s="165">
        <f t="shared" si="71"/>
      </c>
      <c r="BN20" s="165">
        <f t="shared" si="71"/>
      </c>
      <c r="BO20" s="165">
        <f t="shared" si="71"/>
      </c>
      <c r="BP20" s="165">
        <f t="shared" si="71"/>
      </c>
      <c r="BQ20" s="165">
        <f t="shared" si="71"/>
      </c>
      <c r="BR20" s="165">
        <f t="shared" si="71"/>
      </c>
      <c r="BS20" s="165">
        <f t="shared" si="71"/>
      </c>
      <c r="BT20" s="165">
        <f t="shared" si="71"/>
      </c>
      <c r="BU20" s="165">
        <f t="shared" si="71"/>
      </c>
      <c r="BV20" s="165">
        <f t="shared" si="71"/>
      </c>
      <c r="BW20" s="165">
        <f t="shared" si="72"/>
      </c>
      <c r="BX20" s="165">
        <f t="shared" si="72"/>
      </c>
      <c r="BY20" s="165">
        <f t="shared" si="72"/>
      </c>
      <c r="BZ20" s="165">
        <f t="shared" si="72"/>
      </c>
      <c r="CA20" s="165">
        <f t="shared" si="72"/>
      </c>
      <c r="CB20" s="165">
        <f t="shared" si="72"/>
      </c>
      <c r="CC20" s="165">
        <f t="shared" si="72"/>
      </c>
      <c r="CD20" s="165">
        <f t="shared" si="72"/>
      </c>
      <c r="CE20" s="165">
        <f t="shared" si="72"/>
      </c>
      <c r="CF20" s="165">
        <f t="shared" si="72"/>
      </c>
      <c r="CG20" s="165">
        <f t="shared" si="73"/>
      </c>
      <c r="CH20" s="165">
        <f t="shared" si="73"/>
      </c>
      <c r="CI20" s="165">
        <f t="shared" si="73"/>
      </c>
      <c r="CJ20" s="165">
        <f t="shared" si="73"/>
      </c>
      <c r="CK20" s="165">
        <f t="shared" si="73"/>
      </c>
      <c r="CL20" s="165">
        <f t="shared" si="73"/>
      </c>
      <c r="CM20" s="165">
        <f t="shared" si="73"/>
      </c>
      <c r="CN20" s="165">
        <f t="shared" si="73"/>
      </c>
      <c r="CO20" s="165">
        <f t="shared" si="73"/>
      </c>
      <c r="CP20" s="165">
        <f t="shared" si="73"/>
      </c>
      <c r="CQ20" s="165">
        <f t="shared" si="74"/>
      </c>
      <c r="CR20" s="165">
        <f t="shared" si="74"/>
      </c>
      <c r="CS20" s="165">
        <f t="shared" si="74"/>
      </c>
      <c r="CT20" s="165">
        <f t="shared" si="74"/>
      </c>
      <c r="CU20" s="165">
        <f t="shared" si="74"/>
      </c>
      <c r="CV20" s="165">
        <f t="shared" si="74"/>
      </c>
      <c r="CW20" s="165">
        <f t="shared" si="74"/>
      </c>
      <c r="CX20" s="165">
        <f t="shared" si="74"/>
      </c>
      <c r="CY20" s="165">
        <f t="shared" si="74"/>
      </c>
      <c r="CZ20" s="165">
        <f t="shared" si="74"/>
      </c>
      <c r="DA20" s="165">
        <f t="shared" si="75"/>
      </c>
      <c r="DB20" s="165">
        <f t="shared" si="75"/>
      </c>
      <c r="DC20" s="165">
        <f t="shared" si="75"/>
      </c>
      <c r="DD20" s="165">
        <f t="shared" si="75"/>
      </c>
      <c r="DE20" s="165">
        <f t="shared" si="75"/>
      </c>
      <c r="DF20" s="165">
        <f t="shared" si="75"/>
      </c>
      <c r="DG20" s="165">
        <f t="shared" si="75"/>
      </c>
      <c r="DH20" s="165">
        <f t="shared" si="75"/>
      </c>
      <c r="DI20" s="165">
        <f t="shared" si="75"/>
      </c>
      <c r="DJ20" s="165">
        <f t="shared" si="75"/>
      </c>
      <c r="DK20" s="165">
        <f t="shared" si="76"/>
      </c>
      <c r="DL20" s="165">
        <f t="shared" si="76"/>
      </c>
      <c r="DM20" s="165">
        <f t="shared" si="76"/>
      </c>
      <c r="DN20" s="165">
        <f t="shared" si="76"/>
      </c>
      <c r="DO20" s="165">
        <f t="shared" si="76"/>
      </c>
      <c r="DP20" s="165">
        <f t="shared" si="76"/>
      </c>
      <c r="DQ20" s="165">
        <f t="shared" si="76"/>
      </c>
      <c r="DR20" s="165">
        <f t="shared" si="76"/>
      </c>
      <c r="DS20" s="165">
        <f t="shared" si="76"/>
      </c>
      <c r="DT20" s="165">
        <f t="shared" si="76"/>
      </c>
      <c r="DU20" s="165">
        <f t="shared" si="77"/>
      </c>
      <c r="DV20" s="165">
        <f t="shared" si="77"/>
      </c>
      <c r="DW20" s="165">
        <f t="shared" si="77"/>
      </c>
      <c r="DX20" s="165">
        <f t="shared" si="77"/>
      </c>
      <c r="DY20" s="165">
        <f t="shared" si="77"/>
      </c>
      <c r="DZ20" s="165">
        <f t="shared" si="77"/>
      </c>
      <c r="EA20" s="165">
        <f t="shared" si="77"/>
      </c>
      <c r="EB20" s="165">
        <f t="shared" si="77"/>
      </c>
      <c r="EC20" s="165">
        <f t="shared" si="77"/>
      </c>
      <c r="ED20" s="165">
        <f t="shared" si="77"/>
      </c>
      <c r="EE20" s="165">
        <f t="shared" si="78"/>
      </c>
      <c r="EF20" s="165">
        <f t="shared" si="78"/>
      </c>
      <c r="EG20" s="165">
        <f t="shared" si="78"/>
      </c>
      <c r="EH20" s="165">
        <f t="shared" si="78"/>
      </c>
      <c r="EI20" s="165">
        <f t="shared" si="78"/>
      </c>
      <c r="EJ20" s="165">
        <f t="shared" si="78"/>
      </c>
      <c r="EK20" s="165">
        <f t="shared" si="78"/>
      </c>
      <c r="EL20" s="165">
        <f t="shared" si="78"/>
      </c>
      <c r="EM20" s="165">
        <f t="shared" si="78"/>
      </c>
      <c r="EN20" s="165">
        <f t="shared" si="78"/>
      </c>
      <c r="EO20" s="165">
        <f t="shared" si="79"/>
      </c>
      <c r="EP20" s="165">
        <f t="shared" si="79"/>
      </c>
      <c r="EQ20" s="165">
        <f t="shared" si="79"/>
      </c>
      <c r="ER20" s="165">
        <f t="shared" si="79"/>
      </c>
      <c r="ES20" s="165">
        <f t="shared" si="79"/>
      </c>
      <c r="ET20" s="165">
        <f t="shared" si="79"/>
      </c>
      <c r="EU20" s="165">
        <f t="shared" si="79"/>
      </c>
      <c r="EV20" s="165">
        <f t="shared" si="79"/>
      </c>
      <c r="EW20" s="165">
        <f t="shared" si="79"/>
      </c>
      <c r="EX20" s="165">
        <f t="shared" si="79"/>
      </c>
      <c r="EY20" s="165">
        <f t="shared" si="80"/>
      </c>
      <c r="EZ20" s="165">
        <f t="shared" si="80"/>
      </c>
      <c r="FA20" s="165">
        <f t="shared" si="80"/>
      </c>
      <c r="FB20" s="165">
        <f t="shared" si="80"/>
      </c>
      <c r="FC20" s="165">
        <f t="shared" si="80"/>
      </c>
      <c r="FD20" s="165">
        <f t="shared" si="80"/>
      </c>
      <c r="FE20" s="165">
        <f t="shared" si="80"/>
      </c>
      <c r="FF20" s="165">
        <f t="shared" si="80"/>
      </c>
      <c r="FG20" s="165">
        <f t="shared" si="80"/>
      </c>
      <c r="FH20" s="165">
        <f t="shared" si="80"/>
      </c>
      <c r="FI20" s="165">
        <f t="shared" si="81"/>
      </c>
      <c r="FJ20" s="165">
        <f t="shared" si="81"/>
      </c>
      <c r="FK20" s="165">
        <f t="shared" si="81"/>
      </c>
      <c r="FL20" s="165">
        <f t="shared" si="81"/>
      </c>
      <c r="FM20" s="165">
        <f t="shared" si="81"/>
      </c>
      <c r="FN20" s="165">
        <f t="shared" si="81"/>
      </c>
      <c r="FO20" s="165">
        <f t="shared" si="81"/>
      </c>
      <c r="FP20" s="146"/>
    </row>
    <row r="21" spans="1:172" ht="14.25" customHeight="1" outlineLevel="1">
      <c r="A21" s="129" t="s">
        <v>28</v>
      </c>
      <c r="B21" s="157" t="s">
        <v>152</v>
      </c>
      <c r="C21" s="157" t="s">
        <v>137</v>
      </c>
      <c r="D21" s="158">
        <v>38924</v>
      </c>
      <c r="E21" s="158">
        <v>39000</v>
      </c>
      <c r="F21" s="169">
        <f t="shared" si="15"/>
        <v>55</v>
      </c>
      <c r="G21" s="170"/>
      <c r="H21" s="170"/>
      <c r="I21" s="159">
        <f t="shared" si="16"/>
      </c>
      <c r="J21" s="159">
        <f t="shared" si="17"/>
      </c>
      <c r="K21" s="159">
        <f t="shared" si="18"/>
      </c>
      <c r="L21" s="161"/>
      <c r="M21" s="162"/>
      <c r="N21" s="163"/>
      <c r="O21" s="164">
        <f t="shared" si="66"/>
      </c>
      <c r="P21" s="165">
        <f t="shared" si="66"/>
      </c>
      <c r="Q21" s="165">
        <f t="shared" si="66"/>
      </c>
      <c r="R21" s="165">
        <f t="shared" si="66"/>
      </c>
      <c r="S21" s="165">
        <f t="shared" si="66"/>
      </c>
      <c r="T21" s="165">
        <f t="shared" si="66"/>
      </c>
      <c r="U21" s="165">
        <f t="shared" si="66"/>
      </c>
      <c r="V21" s="165">
        <f t="shared" si="66"/>
      </c>
      <c r="W21" s="165">
        <f t="shared" si="66"/>
      </c>
      <c r="X21" s="165">
        <f t="shared" si="66"/>
      </c>
      <c r="Y21" s="165">
        <f t="shared" si="67"/>
      </c>
      <c r="Z21" s="165">
        <f t="shared" si="67"/>
      </c>
      <c r="AA21" s="165">
        <f t="shared" si="67"/>
      </c>
      <c r="AB21" s="165">
        <f t="shared" si="67"/>
      </c>
      <c r="AC21" s="165">
        <f t="shared" si="67"/>
      </c>
      <c r="AD21" s="165">
        <f t="shared" si="67"/>
      </c>
      <c r="AE21" s="165">
        <f t="shared" si="67"/>
      </c>
      <c r="AF21" s="165">
        <f t="shared" si="67"/>
      </c>
      <c r="AG21" s="165">
        <f t="shared" si="67"/>
      </c>
      <c r="AH21" s="165">
        <f t="shared" si="67"/>
      </c>
      <c r="AI21" s="165">
        <f t="shared" si="68"/>
      </c>
      <c r="AJ21" s="165">
        <f t="shared" si="68"/>
      </c>
      <c r="AK21" s="165">
        <f t="shared" si="68"/>
      </c>
      <c r="AL21" s="165">
        <f t="shared" si="68"/>
      </c>
      <c r="AM21" s="165">
        <f t="shared" si="68"/>
      </c>
      <c r="AN21" s="165">
        <f t="shared" si="68"/>
      </c>
      <c r="AO21" s="165">
        <f t="shared" si="68"/>
      </c>
      <c r="AP21" s="165">
        <f t="shared" si="68"/>
      </c>
      <c r="AQ21" s="165">
        <f t="shared" si="68"/>
      </c>
      <c r="AR21" s="165">
        <f t="shared" si="68"/>
      </c>
      <c r="AS21" s="165">
        <f t="shared" si="69"/>
      </c>
      <c r="AT21" s="165">
        <f t="shared" si="69"/>
      </c>
      <c r="AU21" s="165">
        <f t="shared" si="69"/>
      </c>
      <c r="AV21" s="165">
        <f t="shared" si="69"/>
      </c>
      <c r="AW21" s="165">
        <f t="shared" si="69"/>
      </c>
      <c r="AX21" s="165">
        <f t="shared" si="69"/>
      </c>
      <c r="AY21" s="165">
        <f t="shared" si="69"/>
      </c>
      <c r="AZ21" s="165">
        <f t="shared" si="69"/>
      </c>
      <c r="BA21" s="165">
        <f t="shared" si="69"/>
      </c>
      <c r="BB21" s="165">
        <f t="shared" si="69"/>
      </c>
      <c r="BC21" s="165">
        <f t="shared" si="70"/>
      </c>
      <c r="BD21" s="165">
        <f t="shared" si="70"/>
      </c>
      <c r="BE21" s="165">
        <f t="shared" si="70"/>
        <v>1</v>
      </c>
      <c r="BF21" s="165">
        <f t="shared" si="70"/>
        <v>1</v>
      </c>
      <c r="BG21" s="165">
        <f t="shared" si="70"/>
        <v>1</v>
      </c>
      <c r="BH21" s="165">
        <f t="shared" si="70"/>
        <v>1</v>
      </c>
      <c r="BI21" s="165">
        <f t="shared" si="70"/>
        <v>1</v>
      </c>
      <c r="BJ21" s="165">
        <f t="shared" si="70"/>
        <v>1</v>
      </c>
      <c r="BK21" s="165">
        <f t="shared" si="70"/>
        <v>1</v>
      </c>
      <c r="BL21" s="165">
        <f t="shared" si="70"/>
        <v>1</v>
      </c>
      <c r="BM21" s="165">
        <f t="shared" si="71"/>
        <v>1</v>
      </c>
      <c r="BN21" s="165">
        <f t="shared" si="71"/>
        <v>1</v>
      </c>
      <c r="BO21" s="165">
        <f t="shared" si="71"/>
        <v>1</v>
      </c>
      <c r="BP21" s="165">
        <f t="shared" si="71"/>
      </c>
      <c r="BQ21" s="165">
        <f t="shared" si="71"/>
      </c>
      <c r="BR21" s="165">
        <f t="shared" si="71"/>
      </c>
      <c r="BS21" s="165">
        <f t="shared" si="71"/>
      </c>
      <c r="BT21" s="165">
        <f t="shared" si="71"/>
      </c>
      <c r="BU21" s="165">
        <f t="shared" si="71"/>
      </c>
      <c r="BV21" s="165">
        <f t="shared" si="71"/>
      </c>
      <c r="BW21" s="165">
        <f t="shared" si="72"/>
      </c>
      <c r="BX21" s="165">
        <f t="shared" si="72"/>
      </c>
      <c r="BY21" s="165">
        <f t="shared" si="72"/>
      </c>
      <c r="BZ21" s="165">
        <f t="shared" si="72"/>
      </c>
      <c r="CA21" s="165">
        <f t="shared" si="72"/>
      </c>
      <c r="CB21" s="165">
        <f t="shared" si="72"/>
      </c>
      <c r="CC21" s="165">
        <f t="shared" si="72"/>
      </c>
      <c r="CD21" s="165">
        <f t="shared" si="72"/>
      </c>
      <c r="CE21" s="165">
        <f t="shared" si="72"/>
      </c>
      <c r="CF21" s="165">
        <f t="shared" si="72"/>
      </c>
      <c r="CG21" s="165">
        <f t="shared" si="73"/>
      </c>
      <c r="CH21" s="165">
        <f t="shared" si="73"/>
      </c>
      <c r="CI21" s="165">
        <f t="shared" si="73"/>
      </c>
      <c r="CJ21" s="165">
        <f t="shared" si="73"/>
      </c>
      <c r="CK21" s="165">
        <f t="shared" si="73"/>
      </c>
      <c r="CL21" s="165">
        <f t="shared" si="73"/>
      </c>
      <c r="CM21" s="165">
        <f t="shared" si="73"/>
      </c>
      <c r="CN21" s="165">
        <f t="shared" si="73"/>
      </c>
      <c r="CO21" s="165">
        <f t="shared" si="73"/>
      </c>
      <c r="CP21" s="165">
        <f t="shared" si="73"/>
      </c>
      <c r="CQ21" s="165">
        <f t="shared" si="74"/>
      </c>
      <c r="CR21" s="165">
        <f t="shared" si="74"/>
      </c>
      <c r="CS21" s="165">
        <f t="shared" si="74"/>
      </c>
      <c r="CT21" s="165">
        <f t="shared" si="74"/>
      </c>
      <c r="CU21" s="165">
        <f t="shared" si="74"/>
      </c>
      <c r="CV21" s="165">
        <f t="shared" si="74"/>
      </c>
      <c r="CW21" s="165">
        <f t="shared" si="74"/>
      </c>
      <c r="CX21" s="165">
        <f t="shared" si="74"/>
      </c>
      <c r="CY21" s="165">
        <f t="shared" si="74"/>
      </c>
      <c r="CZ21" s="165">
        <f t="shared" si="74"/>
      </c>
      <c r="DA21" s="165">
        <f t="shared" si="75"/>
      </c>
      <c r="DB21" s="165">
        <f t="shared" si="75"/>
      </c>
      <c r="DC21" s="165">
        <f t="shared" si="75"/>
      </c>
      <c r="DD21" s="165">
        <f t="shared" si="75"/>
      </c>
      <c r="DE21" s="165">
        <f t="shared" si="75"/>
      </c>
      <c r="DF21" s="165">
        <f t="shared" si="75"/>
      </c>
      <c r="DG21" s="165">
        <f t="shared" si="75"/>
      </c>
      <c r="DH21" s="165">
        <f t="shared" si="75"/>
      </c>
      <c r="DI21" s="165">
        <f t="shared" si="75"/>
      </c>
      <c r="DJ21" s="165">
        <f t="shared" si="75"/>
      </c>
      <c r="DK21" s="165">
        <f t="shared" si="76"/>
      </c>
      <c r="DL21" s="165">
        <f t="shared" si="76"/>
      </c>
      <c r="DM21" s="165">
        <f t="shared" si="76"/>
      </c>
      <c r="DN21" s="165">
        <f t="shared" si="76"/>
      </c>
      <c r="DO21" s="165">
        <f t="shared" si="76"/>
      </c>
      <c r="DP21" s="165">
        <f t="shared" si="76"/>
      </c>
      <c r="DQ21" s="165">
        <f t="shared" si="76"/>
      </c>
      <c r="DR21" s="165">
        <f t="shared" si="76"/>
      </c>
      <c r="DS21" s="165">
        <f t="shared" si="76"/>
      </c>
      <c r="DT21" s="165">
        <f t="shared" si="76"/>
      </c>
      <c r="DU21" s="165">
        <f t="shared" si="77"/>
      </c>
      <c r="DV21" s="165">
        <f t="shared" si="77"/>
      </c>
      <c r="DW21" s="165">
        <f t="shared" si="77"/>
      </c>
      <c r="DX21" s="165">
        <f t="shared" si="77"/>
      </c>
      <c r="DY21" s="165">
        <f t="shared" si="77"/>
      </c>
      <c r="DZ21" s="165">
        <f t="shared" si="77"/>
      </c>
      <c r="EA21" s="165">
        <f t="shared" si="77"/>
      </c>
      <c r="EB21" s="165">
        <f t="shared" si="77"/>
      </c>
      <c r="EC21" s="165">
        <f t="shared" si="77"/>
      </c>
      <c r="ED21" s="165">
        <f t="shared" si="77"/>
      </c>
      <c r="EE21" s="165">
        <f t="shared" si="78"/>
      </c>
      <c r="EF21" s="165">
        <f t="shared" si="78"/>
      </c>
      <c r="EG21" s="165">
        <f t="shared" si="78"/>
      </c>
      <c r="EH21" s="165">
        <f t="shared" si="78"/>
      </c>
      <c r="EI21" s="165">
        <f t="shared" si="78"/>
      </c>
      <c r="EJ21" s="165">
        <f t="shared" si="78"/>
      </c>
      <c r="EK21" s="165">
        <f t="shared" si="78"/>
      </c>
      <c r="EL21" s="165">
        <f t="shared" si="78"/>
      </c>
      <c r="EM21" s="165">
        <f t="shared" si="78"/>
      </c>
      <c r="EN21" s="165">
        <f t="shared" si="78"/>
      </c>
      <c r="EO21" s="165">
        <f t="shared" si="79"/>
      </c>
      <c r="EP21" s="165">
        <f t="shared" si="79"/>
      </c>
      <c r="EQ21" s="165">
        <f t="shared" si="79"/>
      </c>
      <c r="ER21" s="165">
        <f t="shared" si="79"/>
      </c>
      <c r="ES21" s="165">
        <f t="shared" si="79"/>
      </c>
      <c r="ET21" s="165">
        <f t="shared" si="79"/>
      </c>
      <c r="EU21" s="165">
        <f t="shared" si="79"/>
      </c>
      <c r="EV21" s="165">
        <f t="shared" si="79"/>
      </c>
      <c r="EW21" s="165">
        <f t="shared" si="79"/>
      </c>
      <c r="EX21" s="165">
        <f t="shared" si="79"/>
      </c>
      <c r="EY21" s="165">
        <f t="shared" si="80"/>
      </c>
      <c r="EZ21" s="165">
        <f t="shared" si="80"/>
      </c>
      <c r="FA21" s="165">
        <f t="shared" si="80"/>
      </c>
      <c r="FB21" s="165">
        <f t="shared" si="80"/>
      </c>
      <c r="FC21" s="165">
        <f t="shared" si="80"/>
      </c>
      <c r="FD21" s="165">
        <f t="shared" si="80"/>
      </c>
      <c r="FE21" s="165">
        <f t="shared" si="80"/>
      </c>
      <c r="FF21" s="165">
        <f t="shared" si="80"/>
      </c>
      <c r="FG21" s="165">
        <f t="shared" si="80"/>
      </c>
      <c r="FH21" s="165">
        <f t="shared" si="80"/>
      </c>
      <c r="FI21" s="165">
        <f t="shared" si="81"/>
      </c>
      <c r="FJ21" s="165">
        <f t="shared" si="81"/>
      </c>
      <c r="FK21" s="165">
        <f t="shared" si="81"/>
      </c>
      <c r="FL21" s="165">
        <f t="shared" si="81"/>
      </c>
      <c r="FM21" s="165">
        <f t="shared" si="81"/>
      </c>
      <c r="FN21" s="165">
        <f t="shared" si="81"/>
      </c>
      <c r="FO21" s="165">
        <f t="shared" si="81"/>
      </c>
      <c r="FP21" s="146"/>
    </row>
    <row r="22" spans="1:172" ht="14.25" customHeight="1" outlineLevel="1">
      <c r="A22" s="129" t="s">
        <v>29</v>
      </c>
      <c r="B22" s="157" t="s">
        <v>153</v>
      </c>
      <c r="C22" s="157" t="s">
        <v>136</v>
      </c>
      <c r="D22" s="158">
        <v>38730</v>
      </c>
      <c r="E22" s="158">
        <v>38820</v>
      </c>
      <c r="F22" s="169">
        <f t="shared" si="15"/>
        <v>65</v>
      </c>
      <c r="G22" s="170"/>
      <c r="H22" s="170"/>
      <c r="I22" s="159">
        <f t="shared" si="16"/>
      </c>
      <c r="J22" s="159">
        <f t="shared" si="17"/>
      </c>
      <c r="K22" s="159">
        <f t="shared" si="18"/>
      </c>
      <c r="L22" s="161"/>
      <c r="M22" s="162"/>
      <c r="N22" s="163"/>
      <c r="O22" s="164">
        <f t="shared" si="66"/>
      </c>
      <c r="P22" s="165">
        <f t="shared" si="66"/>
      </c>
      <c r="Q22" s="165">
        <f t="shared" si="66"/>
      </c>
      <c r="R22" s="165">
        <f t="shared" si="66"/>
      </c>
      <c r="S22" s="165">
        <f t="shared" si="66"/>
      </c>
      <c r="T22" s="165">
        <f t="shared" si="66"/>
      </c>
      <c r="U22" s="165">
        <f t="shared" si="66"/>
      </c>
      <c r="V22" s="165">
        <f t="shared" si="66"/>
      </c>
      <c r="W22" s="165">
        <f t="shared" si="66"/>
      </c>
      <c r="X22" s="165">
        <f t="shared" si="66"/>
      </c>
      <c r="Y22" s="165">
        <f t="shared" si="67"/>
      </c>
      <c r="Z22" s="165">
        <f t="shared" si="67"/>
      </c>
      <c r="AA22" s="165">
        <f t="shared" si="67"/>
      </c>
      <c r="AB22" s="165">
        <f t="shared" si="67"/>
      </c>
      <c r="AC22" s="165">
        <f t="shared" si="67"/>
        <v>1</v>
      </c>
      <c r="AD22" s="165">
        <f t="shared" si="67"/>
        <v>1</v>
      </c>
      <c r="AE22" s="165">
        <f t="shared" si="67"/>
        <v>1</v>
      </c>
      <c r="AF22" s="165">
        <f t="shared" si="67"/>
        <v>1</v>
      </c>
      <c r="AG22" s="165">
        <f t="shared" si="67"/>
        <v>1</v>
      </c>
      <c r="AH22" s="165">
        <f t="shared" si="67"/>
        <v>1</v>
      </c>
      <c r="AI22" s="165">
        <f t="shared" si="68"/>
        <v>1</v>
      </c>
      <c r="AJ22" s="165">
        <f t="shared" si="68"/>
        <v>1</v>
      </c>
      <c r="AK22" s="165">
        <f t="shared" si="68"/>
        <v>1</v>
      </c>
      <c r="AL22" s="165">
        <f t="shared" si="68"/>
        <v>1</v>
      </c>
      <c r="AM22" s="165">
        <f t="shared" si="68"/>
        <v>1</v>
      </c>
      <c r="AN22" s="165">
        <f t="shared" si="68"/>
        <v>1</v>
      </c>
      <c r="AO22" s="165">
        <f t="shared" si="68"/>
        <v>1</v>
      </c>
      <c r="AP22" s="165">
        <f t="shared" si="68"/>
      </c>
      <c r="AQ22" s="165">
        <f t="shared" si="68"/>
      </c>
      <c r="AR22" s="165">
        <f t="shared" si="68"/>
      </c>
      <c r="AS22" s="165">
        <f t="shared" si="69"/>
      </c>
      <c r="AT22" s="165">
        <f t="shared" si="69"/>
      </c>
      <c r="AU22" s="165">
        <f t="shared" si="69"/>
      </c>
      <c r="AV22" s="165">
        <f t="shared" si="69"/>
      </c>
      <c r="AW22" s="165">
        <f t="shared" si="69"/>
      </c>
      <c r="AX22" s="165">
        <f t="shared" si="69"/>
      </c>
      <c r="AY22" s="165">
        <f t="shared" si="69"/>
      </c>
      <c r="AZ22" s="165">
        <f t="shared" si="69"/>
      </c>
      <c r="BA22" s="165">
        <f t="shared" si="69"/>
      </c>
      <c r="BB22" s="165">
        <f t="shared" si="69"/>
      </c>
      <c r="BC22" s="165">
        <f t="shared" si="70"/>
      </c>
      <c r="BD22" s="165">
        <f t="shared" si="70"/>
      </c>
      <c r="BE22" s="165">
        <f t="shared" si="70"/>
      </c>
      <c r="BF22" s="165">
        <f t="shared" si="70"/>
      </c>
      <c r="BG22" s="165">
        <f t="shared" si="70"/>
      </c>
      <c r="BH22" s="165">
        <f t="shared" si="70"/>
      </c>
      <c r="BI22" s="165">
        <f t="shared" si="70"/>
      </c>
      <c r="BJ22" s="165">
        <f t="shared" si="70"/>
      </c>
      <c r="BK22" s="165">
        <f t="shared" si="70"/>
      </c>
      <c r="BL22" s="165">
        <f t="shared" si="70"/>
      </c>
      <c r="BM22" s="165">
        <f t="shared" si="71"/>
      </c>
      <c r="BN22" s="165">
        <f t="shared" si="71"/>
      </c>
      <c r="BO22" s="165">
        <f t="shared" si="71"/>
      </c>
      <c r="BP22" s="165">
        <f t="shared" si="71"/>
      </c>
      <c r="BQ22" s="165">
        <f t="shared" si="71"/>
      </c>
      <c r="BR22" s="165">
        <f t="shared" si="71"/>
      </c>
      <c r="BS22" s="165">
        <f t="shared" si="71"/>
      </c>
      <c r="BT22" s="165">
        <f t="shared" si="71"/>
      </c>
      <c r="BU22" s="165">
        <f t="shared" si="71"/>
      </c>
      <c r="BV22" s="165">
        <f t="shared" si="71"/>
      </c>
      <c r="BW22" s="165">
        <f t="shared" si="72"/>
      </c>
      <c r="BX22" s="165">
        <f t="shared" si="72"/>
      </c>
      <c r="BY22" s="165">
        <f t="shared" si="72"/>
      </c>
      <c r="BZ22" s="165">
        <f t="shared" si="72"/>
      </c>
      <c r="CA22" s="165">
        <f t="shared" si="72"/>
      </c>
      <c r="CB22" s="165">
        <f t="shared" si="72"/>
      </c>
      <c r="CC22" s="165">
        <f t="shared" si="72"/>
      </c>
      <c r="CD22" s="165">
        <f t="shared" si="72"/>
      </c>
      <c r="CE22" s="165">
        <f t="shared" si="72"/>
      </c>
      <c r="CF22" s="165">
        <f t="shared" si="72"/>
      </c>
      <c r="CG22" s="165">
        <f t="shared" si="73"/>
      </c>
      <c r="CH22" s="165">
        <f t="shared" si="73"/>
      </c>
      <c r="CI22" s="165">
        <f t="shared" si="73"/>
      </c>
      <c r="CJ22" s="165">
        <f t="shared" si="73"/>
      </c>
      <c r="CK22" s="165">
        <f t="shared" si="73"/>
      </c>
      <c r="CL22" s="165">
        <f t="shared" si="73"/>
      </c>
      <c r="CM22" s="165">
        <f t="shared" si="73"/>
      </c>
      <c r="CN22" s="165">
        <f t="shared" si="73"/>
      </c>
      <c r="CO22" s="165">
        <f t="shared" si="73"/>
      </c>
      <c r="CP22" s="165">
        <f t="shared" si="73"/>
      </c>
      <c r="CQ22" s="165">
        <f t="shared" si="74"/>
      </c>
      <c r="CR22" s="165">
        <f t="shared" si="74"/>
      </c>
      <c r="CS22" s="165">
        <f t="shared" si="74"/>
      </c>
      <c r="CT22" s="165">
        <f t="shared" si="74"/>
      </c>
      <c r="CU22" s="165">
        <f t="shared" si="74"/>
      </c>
      <c r="CV22" s="165">
        <f t="shared" si="74"/>
      </c>
      <c r="CW22" s="165">
        <f t="shared" si="74"/>
      </c>
      <c r="CX22" s="165">
        <f t="shared" si="74"/>
      </c>
      <c r="CY22" s="165">
        <f t="shared" si="74"/>
      </c>
      <c r="CZ22" s="165">
        <f t="shared" si="74"/>
      </c>
      <c r="DA22" s="165">
        <f t="shared" si="75"/>
      </c>
      <c r="DB22" s="165">
        <f t="shared" si="75"/>
      </c>
      <c r="DC22" s="165">
        <f t="shared" si="75"/>
      </c>
      <c r="DD22" s="165">
        <f t="shared" si="75"/>
      </c>
      <c r="DE22" s="165">
        <f t="shared" si="75"/>
      </c>
      <c r="DF22" s="165">
        <f t="shared" si="75"/>
      </c>
      <c r="DG22" s="165">
        <f t="shared" si="75"/>
      </c>
      <c r="DH22" s="165">
        <f t="shared" si="75"/>
      </c>
      <c r="DI22" s="165">
        <f t="shared" si="75"/>
      </c>
      <c r="DJ22" s="165">
        <f t="shared" si="75"/>
      </c>
      <c r="DK22" s="165">
        <f t="shared" si="76"/>
      </c>
      <c r="DL22" s="165">
        <f t="shared" si="76"/>
      </c>
      <c r="DM22" s="165">
        <f t="shared" si="76"/>
      </c>
      <c r="DN22" s="165">
        <f t="shared" si="76"/>
      </c>
      <c r="DO22" s="165">
        <f t="shared" si="76"/>
      </c>
      <c r="DP22" s="165">
        <f t="shared" si="76"/>
      </c>
      <c r="DQ22" s="165">
        <f t="shared" si="76"/>
      </c>
      <c r="DR22" s="165">
        <f t="shared" si="76"/>
      </c>
      <c r="DS22" s="165">
        <f t="shared" si="76"/>
      </c>
      <c r="DT22" s="165">
        <f t="shared" si="76"/>
      </c>
      <c r="DU22" s="165">
        <f t="shared" si="77"/>
      </c>
      <c r="DV22" s="165">
        <f t="shared" si="77"/>
      </c>
      <c r="DW22" s="165">
        <f t="shared" si="77"/>
      </c>
      <c r="DX22" s="165">
        <f t="shared" si="77"/>
      </c>
      <c r="DY22" s="165">
        <f t="shared" si="77"/>
      </c>
      <c r="DZ22" s="165">
        <f t="shared" si="77"/>
      </c>
      <c r="EA22" s="165">
        <f t="shared" si="77"/>
      </c>
      <c r="EB22" s="165">
        <f t="shared" si="77"/>
      </c>
      <c r="EC22" s="165">
        <f t="shared" si="77"/>
      </c>
      <c r="ED22" s="165">
        <f t="shared" si="77"/>
      </c>
      <c r="EE22" s="165">
        <f t="shared" si="78"/>
      </c>
      <c r="EF22" s="165">
        <f t="shared" si="78"/>
      </c>
      <c r="EG22" s="165">
        <f t="shared" si="78"/>
      </c>
      <c r="EH22" s="165">
        <f t="shared" si="78"/>
      </c>
      <c r="EI22" s="165">
        <f t="shared" si="78"/>
      </c>
      <c r="EJ22" s="165">
        <f t="shared" si="78"/>
      </c>
      <c r="EK22" s="165">
        <f t="shared" si="78"/>
      </c>
      <c r="EL22" s="165">
        <f t="shared" si="78"/>
      </c>
      <c r="EM22" s="165">
        <f t="shared" si="78"/>
      </c>
      <c r="EN22" s="165">
        <f t="shared" si="78"/>
      </c>
      <c r="EO22" s="165">
        <f t="shared" si="79"/>
      </c>
      <c r="EP22" s="165">
        <f t="shared" si="79"/>
      </c>
      <c r="EQ22" s="165">
        <f t="shared" si="79"/>
      </c>
      <c r="ER22" s="165">
        <f t="shared" si="79"/>
      </c>
      <c r="ES22" s="165">
        <f t="shared" si="79"/>
      </c>
      <c r="ET22" s="165">
        <f t="shared" si="79"/>
      </c>
      <c r="EU22" s="165">
        <f t="shared" si="79"/>
      </c>
      <c r="EV22" s="165">
        <f t="shared" si="79"/>
      </c>
      <c r="EW22" s="165">
        <f t="shared" si="79"/>
      </c>
      <c r="EX22" s="165">
        <f t="shared" si="79"/>
      </c>
      <c r="EY22" s="165">
        <f t="shared" si="80"/>
      </c>
      <c r="EZ22" s="165">
        <f t="shared" si="80"/>
      </c>
      <c r="FA22" s="165">
        <f t="shared" si="80"/>
      </c>
      <c r="FB22" s="165">
        <f t="shared" si="80"/>
      </c>
      <c r="FC22" s="165">
        <f t="shared" si="80"/>
      </c>
      <c r="FD22" s="165">
        <f t="shared" si="80"/>
      </c>
      <c r="FE22" s="165">
        <f t="shared" si="80"/>
      </c>
      <c r="FF22" s="165">
        <f t="shared" si="80"/>
      </c>
      <c r="FG22" s="165">
        <f t="shared" si="80"/>
      </c>
      <c r="FH22" s="165">
        <f t="shared" si="80"/>
      </c>
      <c r="FI22" s="165">
        <f t="shared" si="81"/>
      </c>
      <c r="FJ22" s="165">
        <f t="shared" si="81"/>
      </c>
      <c r="FK22" s="165">
        <f t="shared" si="81"/>
      </c>
      <c r="FL22" s="165">
        <f t="shared" si="81"/>
      </c>
      <c r="FM22" s="165">
        <f t="shared" si="81"/>
      </c>
      <c r="FN22" s="165">
        <f t="shared" si="81"/>
      </c>
      <c r="FO22" s="165">
        <f t="shared" si="81"/>
      </c>
      <c r="FP22" s="146"/>
    </row>
    <row r="23" spans="1:172" ht="14.25" customHeight="1" outlineLevel="1">
      <c r="A23" s="129" t="s">
        <v>30</v>
      </c>
      <c r="B23" s="157" t="s">
        <v>188</v>
      </c>
      <c r="C23" s="157" t="s">
        <v>136</v>
      </c>
      <c r="D23" s="158">
        <v>38820</v>
      </c>
      <c r="E23" s="158">
        <v>38881</v>
      </c>
      <c r="F23" s="169">
        <f t="shared" si="15"/>
        <v>44</v>
      </c>
      <c r="G23" s="170"/>
      <c r="H23" s="170"/>
      <c r="I23" s="159">
        <f t="shared" si="16"/>
      </c>
      <c r="J23" s="159">
        <f t="shared" si="17"/>
      </c>
      <c r="K23" s="159">
        <f t="shared" si="18"/>
      </c>
      <c r="L23" s="161"/>
      <c r="M23" s="162"/>
      <c r="N23" s="163"/>
      <c r="O23" s="164">
        <f t="shared" si="66"/>
      </c>
      <c r="P23" s="165">
        <f t="shared" si="66"/>
      </c>
      <c r="Q23" s="165">
        <f t="shared" si="66"/>
      </c>
      <c r="R23" s="165">
        <f t="shared" si="66"/>
      </c>
      <c r="S23" s="165">
        <f t="shared" si="66"/>
      </c>
      <c r="T23" s="165">
        <f t="shared" si="66"/>
      </c>
      <c r="U23" s="165">
        <f t="shared" si="66"/>
      </c>
      <c r="V23" s="165">
        <f t="shared" si="66"/>
      </c>
      <c r="W23" s="165">
        <f t="shared" si="66"/>
      </c>
      <c r="X23" s="165">
        <f t="shared" si="66"/>
      </c>
      <c r="Y23" s="165">
        <f t="shared" si="67"/>
      </c>
      <c r="Z23" s="165">
        <f t="shared" si="67"/>
      </c>
      <c r="AA23" s="165">
        <f t="shared" si="67"/>
      </c>
      <c r="AB23" s="165">
        <f t="shared" si="67"/>
      </c>
      <c r="AC23" s="165">
        <f t="shared" si="67"/>
      </c>
      <c r="AD23" s="165">
        <f t="shared" si="67"/>
      </c>
      <c r="AE23" s="165">
        <f t="shared" si="67"/>
      </c>
      <c r="AF23" s="165">
        <f t="shared" si="67"/>
      </c>
      <c r="AG23" s="165">
        <f t="shared" si="67"/>
      </c>
      <c r="AH23" s="165">
        <f t="shared" si="67"/>
      </c>
      <c r="AI23" s="165">
        <f t="shared" si="68"/>
      </c>
      <c r="AJ23" s="165">
        <f t="shared" si="68"/>
      </c>
      <c r="AK23" s="165">
        <f t="shared" si="68"/>
      </c>
      <c r="AL23" s="165">
        <f t="shared" si="68"/>
      </c>
      <c r="AM23" s="165">
        <f t="shared" si="68"/>
      </c>
      <c r="AN23" s="165">
        <f t="shared" si="68"/>
      </c>
      <c r="AO23" s="165">
        <f t="shared" si="68"/>
      </c>
      <c r="AP23" s="165">
        <f t="shared" si="68"/>
        <v>1</v>
      </c>
      <c r="AQ23" s="165">
        <f t="shared" si="68"/>
        <v>1</v>
      </c>
      <c r="AR23" s="165">
        <f t="shared" si="68"/>
        <v>1</v>
      </c>
      <c r="AS23" s="165">
        <f t="shared" si="69"/>
        <v>1</v>
      </c>
      <c r="AT23" s="165">
        <f t="shared" si="69"/>
        <v>1</v>
      </c>
      <c r="AU23" s="165">
        <f t="shared" si="69"/>
        <v>1</v>
      </c>
      <c r="AV23" s="165">
        <f t="shared" si="69"/>
        <v>1</v>
      </c>
      <c r="AW23" s="165">
        <f t="shared" si="69"/>
        <v>1</v>
      </c>
      <c r="AX23" s="165">
        <f t="shared" si="69"/>
        <v>1</v>
      </c>
      <c r="AY23" s="165">
        <f t="shared" si="69"/>
      </c>
      <c r="AZ23" s="165">
        <f t="shared" si="69"/>
      </c>
      <c r="BA23" s="165">
        <f t="shared" si="69"/>
      </c>
      <c r="BB23" s="165">
        <f t="shared" si="69"/>
      </c>
      <c r="BC23" s="165">
        <f t="shared" si="70"/>
      </c>
      <c r="BD23" s="165">
        <f t="shared" si="70"/>
      </c>
      <c r="BE23" s="165">
        <f t="shared" si="70"/>
      </c>
      <c r="BF23" s="165">
        <f t="shared" si="70"/>
      </c>
      <c r="BG23" s="165">
        <f t="shared" si="70"/>
      </c>
      <c r="BH23" s="165">
        <f t="shared" si="70"/>
      </c>
      <c r="BI23" s="165">
        <f t="shared" si="70"/>
      </c>
      <c r="BJ23" s="165">
        <f t="shared" si="70"/>
      </c>
      <c r="BK23" s="165">
        <f t="shared" si="70"/>
      </c>
      <c r="BL23" s="165">
        <f t="shared" si="70"/>
      </c>
      <c r="BM23" s="165">
        <f t="shared" si="71"/>
      </c>
      <c r="BN23" s="165">
        <f t="shared" si="71"/>
      </c>
      <c r="BO23" s="165">
        <f t="shared" si="71"/>
      </c>
      <c r="BP23" s="165">
        <f t="shared" si="71"/>
      </c>
      <c r="BQ23" s="165">
        <f t="shared" si="71"/>
      </c>
      <c r="BR23" s="165">
        <f t="shared" si="71"/>
      </c>
      <c r="BS23" s="165">
        <f t="shared" si="71"/>
      </c>
      <c r="BT23" s="165">
        <f t="shared" si="71"/>
      </c>
      <c r="BU23" s="165">
        <f t="shared" si="71"/>
      </c>
      <c r="BV23" s="165">
        <f t="shared" si="71"/>
      </c>
      <c r="BW23" s="165">
        <f t="shared" si="72"/>
      </c>
      <c r="BX23" s="165">
        <f t="shared" si="72"/>
      </c>
      <c r="BY23" s="165">
        <f t="shared" si="72"/>
      </c>
      <c r="BZ23" s="165">
        <f t="shared" si="72"/>
      </c>
      <c r="CA23" s="165">
        <f t="shared" si="72"/>
      </c>
      <c r="CB23" s="165">
        <f t="shared" si="72"/>
      </c>
      <c r="CC23" s="165">
        <f t="shared" si="72"/>
      </c>
      <c r="CD23" s="165">
        <f t="shared" si="72"/>
      </c>
      <c r="CE23" s="165">
        <f t="shared" si="72"/>
      </c>
      <c r="CF23" s="165">
        <f t="shared" si="72"/>
      </c>
      <c r="CG23" s="165">
        <f t="shared" si="73"/>
      </c>
      <c r="CH23" s="165">
        <f t="shared" si="73"/>
      </c>
      <c r="CI23" s="165">
        <f t="shared" si="73"/>
      </c>
      <c r="CJ23" s="165">
        <f t="shared" si="73"/>
      </c>
      <c r="CK23" s="165">
        <f t="shared" si="73"/>
      </c>
      <c r="CL23" s="165">
        <f t="shared" si="73"/>
      </c>
      <c r="CM23" s="165">
        <f t="shared" si="73"/>
      </c>
      <c r="CN23" s="165">
        <f t="shared" si="73"/>
      </c>
      <c r="CO23" s="165">
        <f t="shared" si="73"/>
      </c>
      <c r="CP23" s="165">
        <f t="shared" si="73"/>
      </c>
      <c r="CQ23" s="165">
        <f t="shared" si="74"/>
      </c>
      <c r="CR23" s="165">
        <f t="shared" si="74"/>
      </c>
      <c r="CS23" s="165">
        <f t="shared" si="74"/>
      </c>
      <c r="CT23" s="165">
        <f t="shared" si="74"/>
      </c>
      <c r="CU23" s="165">
        <f t="shared" si="74"/>
      </c>
      <c r="CV23" s="165">
        <f t="shared" si="74"/>
      </c>
      <c r="CW23" s="165">
        <f t="shared" si="74"/>
      </c>
      <c r="CX23" s="165">
        <f t="shared" si="74"/>
      </c>
      <c r="CY23" s="165">
        <f t="shared" si="74"/>
      </c>
      <c r="CZ23" s="165">
        <f t="shared" si="74"/>
      </c>
      <c r="DA23" s="165">
        <f t="shared" si="75"/>
      </c>
      <c r="DB23" s="165">
        <f t="shared" si="75"/>
      </c>
      <c r="DC23" s="165">
        <f t="shared" si="75"/>
      </c>
      <c r="DD23" s="165">
        <f t="shared" si="75"/>
      </c>
      <c r="DE23" s="165">
        <f t="shared" si="75"/>
      </c>
      <c r="DF23" s="165">
        <f t="shared" si="75"/>
      </c>
      <c r="DG23" s="165">
        <f t="shared" si="75"/>
      </c>
      <c r="DH23" s="165">
        <f t="shared" si="75"/>
      </c>
      <c r="DI23" s="165">
        <f t="shared" si="75"/>
      </c>
      <c r="DJ23" s="165">
        <f t="shared" si="75"/>
      </c>
      <c r="DK23" s="165">
        <f t="shared" si="76"/>
      </c>
      <c r="DL23" s="165">
        <f t="shared" si="76"/>
      </c>
      <c r="DM23" s="165">
        <f t="shared" si="76"/>
      </c>
      <c r="DN23" s="165">
        <f t="shared" si="76"/>
      </c>
      <c r="DO23" s="165">
        <f t="shared" si="76"/>
      </c>
      <c r="DP23" s="165">
        <f t="shared" si="76"/>
      </c>
      <c r="DQ23" s="165">
        <f t="shared" si="76"/>
      </c>
      <c r="DR23" s="165">
        <f t="shared" si="76"/>
      </c>
      <c r="DS23" s="165">
        <f t="shared" si="76"/>
      </c>
      <c r="DT23" s="165">
        <f t="shared" si="76"/>
      </c>
      <c r="DU23" s="165">
        <f t="shared" si="77"/>
      </c>
      <c r="DV23" s="165">
        <f t="shared" si="77"/>
      </c>
      <c r="DW23" s="165">
        <f t="shared" si="77"/>
      </c>
      <c r="DX23" s="165">
        <f t="shared" si="77"/>
      </c>
      <c r="DY23" s="165">
        <f t="shared" si="77"/>
      </c>
      <c r="DZ23" s="165">
        <f t="shared" si="77"/>
      </c>
      <c r="EA23" s="165">
        <f t="shared" si="77"/>
      </c>
      <c r="EB23" s="165">
        <f t="shared" si="77"/>
      </c>
      <c r="EC23" s="165">
        <f t="shared" si="77"/>
      </c>
      <c r="ED23" s="165">
        <f t="shared" si="77"/>
      </c>
      <c r="EE23" s="165">
        <f t="shared" si="78"/>
      </c>
      <c r="EF23" s="165">
        <f t="shared" si="78"/>
      </c>
      <c r="EG23" s="165">
        <f t="shared" si="78"/>
      </c>
      <c r="EH23" s="165">
        <f t="shared" si="78"/>
      </c>
      <c r="EI23" s="165">
        <f t="shared" si="78"/>
      </c>
      <c r="EJ23" s="165">
        <f t="shared" si="78"/>
      </c>
      <c r="EK23" s="165">
        <f t="shared" si="78"/>
      </c>
      <c r="EL23" s="165">
        <f t="shared" si="78"/>
      </c>
      <c r="EM23" s="165">
        <f t="shared" si="78"/>
      </c>
      <c r="EN23" s="165">
        <f t="shared" si="78"/>
      </c>
      <c r="EO23" s="165">
        <f t="shared" si="79"/>
      </c>
      <c r="EP23" s="165">
        <f t="shared" si="79"/>
      </c>
      <c r="EQ23" s="165">
        <f t="shared" si="79"/>
      </c>
      <c r="ER23" s="165">
        <f t="shared" si="79"/>
      </c>
      <c r="ES23" s="165">
        <f t="shared" si="79"/>
      </c>
      <c r="ET23" s="165">
        <f t="shared" si="79"/>
      </c>
      <c r="EU23" s="165">
        <f t="shared" si="79"/>
      </c>
      <c r="EV23" s="165">
        <f t="shared" si="79"/>
      </c>
      <c r="EW23" s="165">
        <f t="shared" si="79"/>
      </c>
      <c r="EX23" s="165">
        <f t="shared" si="79"/>
      </c>
      <c r="EY23" s="165">
        <f t="shared" si="80"/>
      </c>
      <c r="EZ23" s="165">
        <f t="shared" si="80"/>
      </c>
      <c r="FA23" s="165">
        <f t="shared" si="80"/>
      </c>
      <c r="FB23" s="165">
        <f t="shared" si="80"/>
      </c>
      <c r="FC23" s="165">
        <f t="shared" si="80"/>
      </c>
      <c r="FD23" s="165">
        <f t="shared" si="80"/>
      </c>
      <c r="FE23" s="165">
        <f t="shared" si="80"/>
      </c>
      <c r="FF23" s="165">
        <f t="shared" si="80"/>
      </c>
      <c r="FG23" s="165">
        <f t="shared" si="80"/>
      </c>
      <c r="FH23" s="165">
        <f t="shared" si="80"/>
      </c>
      <c r="FI23" s="165">
        <f t="shared" si="81"/>
      </c>
      <c r="FJ23" s="165">
        <f t="shared" si="81"/>
      </c>
      <c r="FK23" s="165">
        <f t="shared" si="81"/>
      </c>
      <c r="FL23" s="165">
        <f t="shared" si="81"/>
      </c>
      <c r="FM23" s="165">
        <f t="shared" si="81"/>
      </c>
      <c r="FN23" s="165">
        <f t="shared" si="81"/>
      </c>
      <c r="FO23" s="165">
        <f t="shared" si="81"/>
      </c>
      <c r="FP23" s="146"/>
    </row>
    <row r="24" spans="1:172" ht="14.25" customHeight="1" outlineLevel="1">
      <c r="A24" s="129" t="s">
        <v>31</v>
      </c>
      <c r="B24" s="157" t="s">
        <v>192</v>
      </c>
      <c r="C24" s="157" t="s">
        <v>133</v>
      </c>
      <c r="D24" s="158">
        <v>39001</v>
      </c>
      <c r="E24" s="158">
        <v>39074</v>
      </c>
      <c r="F24" s="169">
        <f t="shared" si="15"/>
        <v>53</v>
      </c>
      <c r="G24" s="170"/>
      <c r="H24" s="170"/>
      <c r="I24" s="159">
        <f t="shared" si="16"/>
      </c>
      <c r="J24" s="159">
        <f t="shared" si="17"/>
      </c>
      <c r="K24" s="159">
        <f t="shared" si="18"/>
      </c>
      <c r="L24" s="161"/>
      <c r="M24" s="162"/>
      <c r="N24" s="163"/>
      <c r="O24" s="164">
        <f t="shared" si="66"/>
      </c>
      <c r="P24" s="165">
        <f t="shared" si="66"/>
      </c>
      <c r="Q24" s="165">
        <f t="shared" si="66"/>
      </c>
      <c r="R24" s="165">
        <f t="shared" si="66"/>
      </c>
      <c r="S24" s="165">
        <f t="shared" si="66"/>
      </c>
      <c r="T24" s="165">
        <f t="shared" si="66"/>
      </c>
      <c r="U24" s="165">
        <f t="shared" si="66"/>
      </c>
      <c r="V24" s="165">
        <f t="shared" si="66"/>
      </c>
      <c r="W24" s="165">
        <f t="shared" si="66"/>
      </c>
      <c r="X24" s="165">
        <f t="shared" si="66"/>
      </c>
      <c r="Y24" s="165">
        <f t="shared" si="67"/>
      </c>
      <c r="Z24" s="165">
        <f t="shared" si="67"/>
      </c>
      <c r="AA24" s="165">
        <f t="shared" si="67"/>
      </c>
      <c r="AB24" s="165">
        <f t="shared" si="67"/>
      </c>
      <c r="AC24" s="165">
        <f t="shared" si="67"/>
      </c>
      <c r="AD24" s="165">
        <f t="shared" si="67"/>
      </c>
      <c r="AE24" s="165">
        <f t="shared" si="67"/>
      </c>
      <c r="AF24" s="165">
        <f t="shared" si="67"/>
      </c>
      <c r="AG24" s="165">
        <f t="shared" si="67"/>
      </c>
      <c r="AH24" s="165">
        <f t="shared" si="67"/>
      </c>
      <c r="AI24" s="165">
        <f t="shared" si="68"/>
      </c>
      <c r="AJ24" s="165">
        <f t="shared" si="68"/>
      </c>
      <c r="AK24" s="165">
        <f t="shared" si="68"/>
      </c>
      <c r="AL24" s="165">
        <f t="shared" si="68"/>
      </c>
      <c r="AM24" s="165">
        <f t="shared" si="68"/>
      </c>
      <c r="AN24" s="165">
        <f t="shared" si="68"/>
      </c>
      <c r="AO24" s="165">
        <f t="shared" si="68"/>
      </c>
      <c r="AP24" s="165">
        <f t="shared" si="68"/>
      </c>
      <c r="AQ24" s="165">
        <f t="shared" si="68"/>
      </c>
      <c r="AR24" s="165">
        <f t="shared" si="68"/>
      </c>
      <c r="AS24" s="165">
        <f t="shared" si="69"/>
      </c>
      <c r="AT24" s="165">
        <f t="shared" si="69"/>
      </c>
      <c r="AU24" s="165">
        <f t="shared" si="69"/>
      </c>
      <c r="AV24" s="165">
        <f t="shared" si="69"/>
      </c>
      <c r="AW24" s="165">
        <f t="shared" si="69"/>
      </c>
      <c r="AX24" s="165">
        <f t="shared" si="69"/>
      </c>
      <c r="AY24" s="165">
        <f t="shared" si="69"/>
      </c>
      <c r="AZ24" s="165">
        <f t="shared" si="69"/>
      </c>
      <c r="BA24" s="165">
        <f t="shared" si="69"/>
      </c>
      <c r="BB24" s="165">
        <f t="shared" si="69"/>
      </c>
      <c r="BC24" s="165">
        <f t="shared" si="70"/>
      </c>
      <c r="BD24" s="165">
        <f t="shared" si="70"/>
      </c>
      <c r="BE24" s="165">
        <f t="shared" si="70"/>
      </c>
      <c r="BF24" s="165">
        <f t="shared" si="70"/>
      </c>
      <c r="BG24" s="165">
        <f t="shared" si="70"/>
      </c>
      <c r="BH24" s="165">
        <f t="shared" si="70"/>
      </c>
      <c r="BI24" s="165">
        <f t="shared" si="70"/>
      </c>
      <c r="BJ24" s="165">
        <f t="shared" si="70"/>
      </c>
      <c r="BK24" s="165">
        <f t="shared" si="70"/>
      </c>
      <c r="BL24" s="165">
        <f t="shared" si="70"/>
      </c>
      <c r="BM24" s="165">
        <f t="shared" si="71"/>
      </c>
      <c r="BN24" s="165">
        <f t="shared" si="71"/>
      </c>
      <c r="BO24" s="165">
        <f t="shared" si="71"/>
      </c>
      <c r="BP24" s="165">
        <f t="shared" si="71"/>
        <v>1</v>
      </c>
      <c r="BQ24" s="165">
        <f t="shared" si="71"/>
        <v>1</v>
      </c>
      <c r="BR24" s="165">
        <f t="shared" si="71"/>
        <v>1</v>
      </c>
      <c r="BS24" s="165">
        <f t="shared" si="71"/>
        <v>1</v>
      </c>
      <c r="BT24" s="165">
        <f t="shared" si="71"/>
        <v>1</v>
      </c>
      <c r="BU24" s="165">
        <f t="shared" si="71"/>
        <v>1</v>
      </c>
      <c r="BV24" s="165">
        <f t="shared" si="71"/>
        <v>1</v>
      </c>
      <c r="BW24" s="165">
        <f t="shared" si="72"/>
        <v>1</v>
      </c>
      <c r="BX24" s="165">
        <f t="shared" si="72"/>
        <v>1</v>
      </c>
      <c r="BY24" s="165">
        <f t="shared" si="72"/>
        <v>1</v>
      </c>
      <c r="BZ24" s="165">
        <f t="shared" si="72"/>
      </c>
      <c r="CA24" s="165">
        <f t="shared" si="72"/>
      </c>
      <c r="CB24" s="165">
        <f t="shared" si="72"/>
      </c>
      <c r="CC24" s="165">
        <f t="shared" si="72"/>
      </c>
      <c r="CD24" s="165">
        <f t="shared" si="72"/>
      </c>
      <c r="CE24" s="165">
        <f t="shared" si="72"/>
      </c>
      <c r="CF24" s="165">
        <f t="shared" si="72"/>
      </c>
      <c r="CG24" s="165">
        <f t="shared" si="73"/>
      </c>
      <c r="CH24" s="165">
        <f t="shared" si="73"/>
      </c>
      <c r="CI24" s="165">
        <f t="shared" si="73"/>
      </c>
      <c r="CJ24" s="165">
        <f t="shared" si="73"/>
      </c>
      <c r="CK24" s="165">
        <f t="shared" si="73"/>
      </c>
      <c r="CL24" s="165">
        <f t="shared" si="73"/>
      </c>
      <c r="CM24" s="165">
        <f t="shared" si="73"/>
      </c>
      <c r="CN24" s="165">
        <f t="shared" si="73"/>
      </c>
      <c r="CO24" s="165">
        <f t="shared" si="73"/>
      </c>
      <c r="CP24" s="165">
        <f t="shared" si="73"/>
      </c>
      <c r="CQ24" s="165">
        <f t="shared" si="74"/>
      </c>
      <c r="CR24" s="165">
        <f t="shared" si="74"/>
      </c>
      <c r="CS24" s="165">
        <f t="shared" si="74"/>
      </c>
      <c r="CT24" s="165">
        <f t="shared" si="74"/>
      </c>
      <c r="CU24" s="165">
        <f t="shared" si="74"/>
      </c>
      <c r="CV24" s="165">
        <f t="shared" si="74"/>
      </c>
      <c r="CW24" s="165">
        <f t="shared" si="74"/>
      </c>
      <c r="CX24" s="165">
        <f t="shared" si="74"/>
      </c>
      <c r="CY24" s="165">
        <f t="shared" si="74"/>
      </c>
      <c r="CZ24" s="165">
        <f t="shared" si="74"/>
      </c>
      <c r="DA24" s="165">
        <f t="shared" si="75"/>
      </c>
      <c r="DB24" s="165">
        <f t="shared" si="75"/>
      </c>
      <c r="DC24" s="165">
        <f t="shared" si="75"/>
      </c>
      <c r="DD24" s="165">
        <f t="shared" si="75"/>
      </c>
      <c r="DE24" s="165">
        <f t="shared" si="75"/>
      </c>
      <c r="DF24" s="165">
        <f t="shared" si="75"/>
      </c>
      <c r="DG24" s="165">
        <f t="shared" si="75"/>
      </c>
      <c r="DH24" s="165">
        <f t="shared" si="75"/>
      </c>
      <c r="DI24" s="165">
        <f t="shared" si="75"/>
      </c>
      <c r="DJ24" s="165">
        <f t="shared" si="75"/>
      </c>
      <c r="DK24" s="165">
        <f t="shared" si="76"/>
      </c>
      <c r="DL24" s="165">
        <f t="shared" si="76"/>
      </c>
      <c r="DM24" s="165">
        <f t="shared" si="76"/>
      </c>
      <c r="DN24" s="165">
        <f t="shared" si="76"/>
      </c>
      <c r="DO24" s="165">
        <f t="shared" si="76"/>
      </c>
      <c r="DP24" s="165">
        <f t="shared" si="76"/>
      </c>
      <c r="DQ24" s="165">
        <f t="shared" si="76"/>
      </c>
      <c r="DR24" s="165">
        <f t="shared" si="76"/>
      </c>
      <c r="DS24" s="165">
        <f t="shared" si="76"/>
      </c>
      <c r="DT24" s="165">
        <f t="shared" si="76"/>
      </c>
      <c r="DU24" s="165">
        <f t="shared" si="77"/>
      </c>
      <c r="DV24" s="165">
        <f t="shared" si="77"/>
      </c>
      <c r="DW24" s="165">
        <f t="shared" si="77"/>
      </c>
      <c r="DX24" s="165">
        <f t="shared" si="77"/>
      </c>
      <c r="DY24" s="165">
        <f t="shared" si="77"/>
      </c>
      <c r="DZ24" s="165">
        <f t="shared" si="77"/>
      </c>
      <c r="EA24" s="165">
        <f t="shared" si="77"/>
      </c>
      <c r="EB24" s="165">
        <f t="shared" si="77"/>
      </c>
      <c r="EC24" s="165">
        <f t="shared" si="77"/>
      </c>
      <c r="ED24" s="165">
        <f t="shared" si="77"/>
      </c>
      <c r="EE24" s="165">
        <f t="shared" si="78"/>
      </c>
      <c r="EF24" s="165">
        <f t="shared" si="78"/>
      </c>
      <c r="EG24" s="165">
        <f t="shared" si="78"/>
      </c>
      <c r="EH24" s="165">
        <f t="shared" si="78"/>
      </c>
      <c r="EI24" s="165">
        <f t="shared" si="78"/>
      </c>
      <c r="EJ24" s="165">
        <f t="shared" si="78"/>
      </c>
      <c r="EK24" s="165">
        <f t="shared" si="78"/>
      </c>
      <c r="EL24" s="165">
        <f t="shared" si="78"/>
      </c>
      <c r="EM24" s="165">
        <f t="shared" si="78"/>
      </c>
      <c r="EN24" s="165">
        <f t="shared" si="78"/>
      </c>
      <c r="EO24" s="165">
        <f t="shared" si="79"/>
      </c>
      <c r="EP24" s="165">
        <f t="shared" si="79"/>
      </c>
      <c r="EQ24" s="165">
        <f t="shared" si="79"/>
      </c>
      <c r="ER24" s="165">
        <f t="shared" si="79"/>
      </c>
      <c r="ES24" s="165">
        <f t="shared" si="79"/>
      </c>
      <c r="ET24" s="165">
        <f t="shared" si="79"/>
      </c>
      <c r="EU24" s="165">
        <f t="shared" si="79"/>
      </c>
      <c r="EV24" s="165">
        <f t="shared" si="79"/>
      </c>
      <c r="EW24" s="165">
        <f t="shared" si="79"/>
      </c>
      <c r="EX24" s="165">
        <f t="shared" si="79"/>
      </c>
      <c r="EY24" s="165">
        <f t="shared" si="80"/>
      </c>
      <c r="EZ24" s="165">
        <f t="shared" si="80"/>
      </c>
      <c r="FA24" s="165">
        <f t="shared" si="80"/>
      </c>
      <c r="FB24" s="165">
        <f t="shared" si="80"/>
      </c>
      <c r="FC24" s="165">
        <f t="shared" si="80"/>
      </c>
      <c r="FD24" s="165">
        <f t="shared" si="80"/>
      </c>
      <c r="FE24" s="165">
        <f t="shared" si="80"/>
      </c>
      <c r="FF24" s="165">
        <f t="shared" si="80"/>
      </c>
      <c r="FG24" s="165">
        <f t="shared" si="80"/>
      </c>
      <c r="FH24" s="165">
        <f t="shared" si="80"/>
      </c>
      <c r="FI24" s="165">
        <f t="shared" si="81"/>
      </c>
      <c r="FJ24" s="165">
        <f t="shared" si="81"/>
      </c>
      <c r="FK24" s="165">
        <f t="shared" si="81"/>
      </c>
      <c r="FL24" s="165">
        <f t="shared" si="81"/>
      </c>
      <c r="FM24" s="165">
        <f t="shared" si="81"/>
      </c>
      <c r="FN24" s="165">
        <f t="shared" si="81"/>
      </c>
      <c r="FO24" s="165">
        <f t="shared" si="81"/>
      </c>
      <c r="FP24" s="146"/>
    </row>
    <row r="25" spans="1:172" ht="14.25" customHeight="1" outlineLevel="1">
      <c r="A25" s="129" t="s">
        <v>32</v>
      </c>
      <c r="B25" s="157" t="s">
        <v>189</v>
      </c>
      <c r="C25" s="157" t="s">
        <v>136</v>
      </c>
      <c r="D25" s="158">
        <v>38667</v>
      </c>
      <c r="E25" s="158">
        <v>38737</v>
      </c>
      <c r="F25" s="169">
        <f t="shared" si="15"/>
        <v>51</v>
      </c>
      <c r="G25" s="170"/>
      <c r="H25" s="170"/>
      <c r="I25" s="159">
        <f t="shared" si="16"/>
      </c>
      <c r="J25" s="159">
        <f t="shared" si="17"/>
      </c>
      <c r="K25" s="159">
        <f t="shared" si="18"/>
      </c>
      <c r="L25" s="161"/>
      <c r="M25" s="162"/>
      <c r="N25" s="163"/>
      <c r="O25" s="164">
        <f t="shared" si="66"/>
      </c>
      <c r="P25" s="165">
        <f t="shared" si="66"/>
      </c>
      <c r="Q25" s="165">
        <f t="shared" si="66"/>
      </c>
      <c r="R25" s="165">
        <f t="shared" si="66"/>
      </c>
      <c r="S25" s="165">
        <f t="shared" si="66"/>
      </c>
      <c r="T25" s="165">
        <f t="shared" si="66"/>
        <v>1</v>
      </c>
      <c r="U25" s="165">
        <f t="shared" si="66"/>
        <v>1</v>
      </c>
      <c r="V25" s="165">
        <f t="shared" si="66"/>
        <v>1</v>
      </c>
      <c r="W25" s="165">
        <f t="shared" si="66"/>
        <v>1</v>
      </c>
      <c r="X25" s="165">
        <f t="shared" si="66"/>
        <v>1</v>
      </c>
      <c r="Y25" s="165">
        <f t="shared" si="67"/>
        <v>1</v>
      </c>
      <c r="Z25" s="165">
        <f t="shared" si="67"/>
        <v>1</v>
      </c>
      <c r="AA25" s="165">
        <f t="shared" si="67"/>
        <v>1</v>
      </c>
      <c r="AB25" s="165">
        <f t="shared" si="67"/>
        <v>1</v>
      </c>
      <c r="AC25" s="165">
        <f t="shared" si="67"/>
        <v>1</v>
      </c>
      <c r="AD25" s="165">
        <f t="shared" si="67"/>
      </c>
      <c r="AE25" s="165">
        <f t="shared" si="67"/>
      </c>
      <c r="AF25" s="165">
        <f t="shared" si="67"/>
      </c>
      <c r="AG25" s="165">
        <f t="shared" si="67"/>
      </c>
      <c r="AH25" s="165">
        <f t="shared" si="67"/>
      </c>
      <c r="AI25" s="165">
        <f t="shared" si="68"/>
      </c>
      <c r="AJ25" s="165">
        <f t="shared" si="68"/>
      </c>
      <c r="AK25" s="165">
        <f t="shared" si="68"/>
      </c>
      <c r="AL25" s="165">
        <f t="shared" si="68"/>
      </c>
      <c r="AM25" s="165">
        <f t="shared" si="68"/>
      </c>
      <c r="AN25" s="165">
        <f t="shared" si="68"/>
      </c>
      <c r="AO25" s="165">
        <f t="shared" si="68"/>
      </c>
      <c r="AP25" s="165">
        <f t="shared" si="68"/>
      </c>
      <c r="AQ25" s="165">
        <f t="shared" si="68"/>
      </c>
      <c r="AR25" s="165">
        <f t="shared" si="68"/>
      </c>
      <c r="AS25" s="165">
        <f t="shared" si="69"/>
      </c>
      <c r="AT25" s="165">
        <f t="shared" si="69"/>
      </c>
      <c r="AU25" s="165">
        <f t="shared" si="69"/>
      </c>
      <c r="AV25" s="165">
        <f t="shared" si="69"/>
      </c>
      <c r="AW25" s="165">
        <f t="shared" si="69"/>
      </c>
      <c r="AX25" s="165">
        <f t="shared" si="69"/>
      </c>
      <c r="AY25" s="165">
        <f t="shared" si="69"/>
      </c>
      <c r="AZ25" s="165">
        <f t="shared" si="69"/>
      </c>
      <c r="BA25" s="165">
        <f t="shared" si="69"/>
      </c>
      <c r="BB25" s="165">
        <f t="shared" si="69"/>
      </c>
      <c r="BC25" s="165">
        <f t="shared" si="70"/>
      </c>
      <c r="BD25" s="165">
        <f t="shared" si="70"/>
      </c>
      <c r="BE25" s="165">
        <f t="shared" si="70"/>
      </c>
      <c r="BF25" s="165">
        <f t="shared" si="70"/>
      </c>
      <c r="BG25" s="165">
        <f t="shared" si="70"/>
      </c>
      <c r="BH25" s="165">
        <f t="shared" si="70"/>
      </c>
      <c r="BI25" s="165">
        <f t="shared" si="70"/>
      </c>
      <c r="BJ25" s="165">
        <f t="shared" si="70"/>
      </c>
      <c r="BK25" s="165">
        <f t="shared" si="70"/>
      </c>
      <c r="BL25" s="165">
        <f t="shared" si="70"/>
      </c>
      <c r="BM25" s="165">
        <f t="shared" si="71"/>
      </c>
      <c r="BN25" s="165">
        <f t="shared" si="71"/>
      </c>
      <c r="BO25" s="165">
        <f t="shared" si="71"/>
      </c>
      <c r="BP25" s="165">
        <f t="shared" si="71"/>
      </c>
      <c r="BQ25" s="165">
        <f t="shared" si="71"/>
      </c>
      <c r="BR25" s="165">
        <f t="shared" si="71"/>
      </c>
      <c r="BS25" s="165">
        <f t="shared" si="71"/>
      </c>
      <c r="BT25" s="165">
        <f t="shared" si="71"/>
      </c>
      <c r="BU25" s="165">
        <f t="shared" si="71"/>
      </c>
      <c r="BV25" s="165">
        <f t="shared" si="71"/>
      </c>
      <c r="BW25" s="165">
        <f t="shared" si="72"/>
      </c>
      <c r="BX25" s="165">
        <f t="shared" si="72"/>
      </c>
      <c r="BY25" s="165">
        <f t="shared" si="72"/>
      </c>
      <c r="BZ25" s="165">
        <f t="shared" si="72"/>
      </c>
      <c r="CA25" s="165">
        <f t="shared" si="72"/>
      </c>
      <c r="CB25" s="165">
        <f t="shared" si="72"/>
      </c>
      <c r="CC25" s="165">
        <f t="shared" si="72"/>
      </c>
      <c r="CD25" s="165">
        <f t="shared" si="72"/>
      </c>
      <c r="CE25" s="165">
        <f t="shared" si="72"/>
      </c>
      <c r="CF25" s="165">
        <f t="shared" si="72"/>
      </c>
      <c r="CG25" s="165">
        <f t="shared" si="73"/>
      </c>
      <c r="CH25" s="165">
        <f t="shared" si="73"/>
      </c>
      <c r="CI25" s="165">
        <f t="shared" si="73"/>
      </c>
      <c r="CJ25" s="165">
        <f t="shared" si="73"/>
      </c>
      <c r="CK25" s="165">
        <f t="shared" si="73"/>
      </c>
      <c r="CL25" s="165">
        <f t="shared" si="73"/>
      </c>
      <c r="CM25" s="165">
        <f t="shared" si="73"/>
      </c>
      <c r="CN25" s="165">
        <f t="shared" si="73"/>
      </c>
      <c r="CO25" s="165">
        <f t="shared" si="73"/>
      </c>
      <c r="CP25" s="165">
        <f t="shared" si="73"/>
      </c>
      <c r="CQ25" s="165">
        <f t="shared" si="74"/>
      </c>
      <c r="CR25" s="165">
        <f t="shared" si="74"/>
      </c>
      <c r="CS25" s="165">
        <f t="shared" si="74"/>
      </c>
      <c r="CT25" s="165">
        <f t="shared" si="74"/>
      </c>
      <c r="CU25" s="165">
        <f t="shared" si="74"/>
      </c>
      <c r="CV25" s="165">
        <f t="shared" si="74"/>
      </c>
      <c r="CW25" s="165">
        <f t="shared" si="74"/>
      </c>
      <c r="CX25" s="165">
        <f t="shared" si="74"/>
      </c>
      <c r="CY25" s="165">
        <f t="shared" si="74"/>
      </c>
      <c r="CZ25" s="165">
        <f t="shared" si="74"/>
      </c>
      <c r="DA25" s="165">
        <f t="shared" si="75"/>
      </c>
      <c r="DB25" s="165">
        <f t="shared" si="75"/>
      </c>
      <c r="DC25" s="165">
        <f t="shared" si="75"/>
      </c>
      <c r="DD25" s="165">
        <f t="shared" si="75"/>
      </c>
      <c r="DE25" s="165">
        <f t="shared" si="75"/>
      </c>
      <c r="DF25" s="165">
        <f t="shared" si="75"/>
      </c>
      <c r="DG25" s="165">
        <f t="shared" si="75"/>
      </c>
      <c r="DH25" s="165">
        <f t="shared" si="75"/>
      </c>
      <c r="DI25" s="165">
        <f t="shared" si="75"/>
      </c>
      <c r="DJ25" s="165">
        <f t="shared" si="75"/>
      </c>
      <c r="DK25" s="165">
        <f t="shared" si="76"/>
      </c>
      <c r="DL25" s="165">
        <f t="shared" si="76"/>
      </c>
      <c r="DM25" s="165">
        <f t="shared" si="76"/>
      </c>
      <c r="DN25" s="165">
        <f t="shared" si="76"/>
      </c>
      <c r="DO25" s="165">
        <f t="shared" si="76"/>
      </c>
      <c r="DP25" s="165">
        <f t="shared" si="76"/>
      </c>
      <c r="DQ25" s="165">
        <f t="shared" si="76"/>
      </c>
      <c r="DR25" s="165">
        <f t="shared" si="76"/>
      </c>
      <c r="DS25" s="165">
        <f t="shared" si="76"/>
      </c>
      <c r="DT25" s="165">
        <f t="shared" si="76"/>
      </c>
      <c r="DU25" s="165">
        <f t="shared" si="77"/>
      </c>
      <c r="DV25" s="165">
        <f t="shared" si="77"/>
      </c>
      <c r="DW25" s="165">
        <f t="shared" si="77"/>
      </c>
      <c r="DX25" s="165">
        <f t="shared" si="77"/>
      </c>
      <c r="DY25" s="165">
        <f t="shared" si="77"/>
      </c>
      <c r="DZ25" s="165">
        <f t="shared" si="77"/>
      </c>
      <c r="EA25" s="165">
        <f t="shared" si="77"/>
      </c>
      <c r="EB25" s="165">
        <f t="shared" si="77"/>
      </c>
      <c r="EC25" s="165">
        <f t="shared" si="77"/>
      </c>
      <c r="ED25" s="165">
        <f t="shared" si="77"/>
      </c>
      <c r="EE25" s="165">
        <f t="shared" si="78"/>
      </c>
      <c r="EF25" s="165">
        <f t="shared" si="78"/>
      </c>
      <c r="EG25" s="165">
        <f t="shared" si="78"/>
      </c>
      <c r="EH25" s="165">
        <f t="shared" si="78"/>
      </c>
      <c r="EI25" s="165">
        <f t="shared" si="78"/>
      </c>
      <c r="EJ25" s="165">
        <f t="shared" si="78"/>
      </c>
      <c r="EK25" s="165">
        <f t="shared" si="78"/>
      </c>
      <c r="EL25" s="165">
        <f t="shared" si="78"/>
      </c>
      <c r="EM25" s="165">
        <f t="shared" si="78"/>
      </c>
      <c r="EN25" s="165">
        <f t="shared" si="78"/>
      </c>
      <c r="EO25" s="165">
        <f t="shared" si="79"/>
      </c>
      <c r="EP25" s="165">
        <f t="shared" si="79"/>
      </c>
      <c r="EQ25" s="165">
        <f t="shared" si="79"/>
      </c>
      <c r="ER25" s="165">
        <f t="shared" si="79"/>
      </c>
      <c r="ES25" s="165">
        <f t="shared" si="79"/>
      </c>
      <c r="ET25" s="165">
        <f t="shared" si="79"/>
      </c>
      <c r="EU25" s="165">
        <f t="shared" si="79"/>
      </c>
      <c r="EV25" s="165">
        <f t="shared" si="79"/>
      </c>
      <c r="EW25" s="165">
        <f t="shared" si="79"/>
      </c>
      <c r="EX25" s="165">
        <f t="shared" si="79"/>
      </c>
      <c r="EY25" s="165">
        <f t="shared" si="80"/>
      </c>
      <c r="EZ25" s="165">
        <f t="shared" si="80"/>
      </c>
      <c r="FA25" s="165">
        <f t="shared" si="80"/>
      </c>
      <c r="FB25" s="165">
        <f t="shared" si="80"/>
      </c>
      <c r="FC25" s="165">
        <f t="shared" si="80"/>
      </c>
      <c r="FD25" s="165">
        <f t="shared" si="80"/>
      </c>
      <c r="FE25" s="165">
        <f t="shared" si="80"/>
      </c>
      <c r="FF25" s="165">
        <f t="shared" si="80"/>
      </c>
      <c r="FG25" s="165">
        <f t="shared" si="80"/>
      </c>
      <c r="FH25" s="165">
        <f t="shared" si="80"/>
      </c>
      <c r="FI25" s="165">
        <f t="shared" si="81"/>
      </c>
      <c r="FJ25" s="165">
        <f t="shared" si="81"/>
      </c>
      <c r="FK25" s="165">
        <f t="shared" si="81"/>
      </c>
      <c r="FL25" s="165">
        <f t="shared" si="81"/>
      </c>
      <c r="FM25" s="165">
        <f t="shared" si="81"/>
      </c>
      <c r="FN25" s="165">
        <f t="shared" si="81"/>
      </c>
      <c r="FO25" s="165">
        <f t="shared" si="81"/>
      </c>
      <c r="FP25" s="146"/>
    </row>
    <row r="26" spans="1:172" ht="14.25" customHeight="1">
      <c r="A26" s="130">
        <v>4</v>
      </c>
      <c r="B26" s="37" t="s">
        <v>155</v>
      </c>
      <c r="C26" s="37" t="s">
        <v>138</v>
      </c>
      <c r="D26" s="22">
        <f>IF(D27="","",MIN(D27:D32))</f>
        <v>38667</v>
      </c>
      <c r="E26" s="22">
        <f>IF(E27="","",MAX(E27:E32))</f>
        <v>39272</v>
      </c>
      <c r="F26" s="166">
        <f t="shared" si="15"/>
        <v>432</v>
      </c>
      <c r="G26" s="21">
        <f>IF(G27="","",MIN(G27:G32))</f>
      </c>
      <c r="H26" s="21">
        <f>IF(H27="","",MAX(H27:H32))</f>
      </c>
      <c r="I26" s="166">
        <f t="shared" si="16"/>
      </c>
      <c r="J26" s="167">
        <f t="shared" si="17"/>
      </c>
      <c r="K26" s="167">
        <f t="shared" si="18"/>
      </c>
      <c r="L26" s="166"/>
      <c r="M26" s="168"/>
      <c r="N26" s="143"/>
      <c r="O26" s="155">
        <f aca="true" t="shared" si="82" ref="O26:AT26">IF(AND($D26&lt;=O$3,$E26&gt;=O$3),1,"")</f>
      </c>
      <c r="P26" s="156">
        <f t="shared" si="82"/>
      </c>
      <c r="Q26" s="156">
        <f t="shared" si="82"/>
      </c>
      <c r="R26" s="156">
        <f t="shared" si="82"/>
      </c>
      <c r="S26" s="156">
        <f t="shared" si="82"/>
      </c>
      <c r="T26" s="156">
        <f t="shared" si="82"/>
        <v>1</v>
      </c>
      <c r="U26" s="156">
        <f t="shared" si="82"/>
        <v>1</v>
      </c>
      <c r="V26" s="156">
        <f t="shared" si="82"/>
        <v>1</v>
      </c>
      <c r="W26" s="156">
        <f t="shared" si="82"/>
        <v>1</v>
      </c>
      <c r="X26" s="156">
        <f t="shared" si="82"/>
        <v>1</v>
      </c>
      <c r="Y26" s="156">
        <f t="shared" si="82"/>
        <v>1</v>
      </c>
      <c r="Z26" s="156">
        <f t="shared" si="82"/>
        <v>1</v>
      </c>
      <c r="AA26" s="156">
        <f t="shared" si="82"/>
        <v>1</v>
      </c>
      <c r="AB26" s="156">
        <f t="shared" si="82"/>
        <v>1</v>
      </c>
      <c r="AC26" s="156">
        <f t="shared" si="82"/>
        <v>1</v>
      </c>
      <c r="AD26" s="156">
        <f t="shared" si="82"/>
        <v>1</v>
      </c>
      <c r="AE26" s="156">
        <f t="shared" si="82"/>
        <v>1</v>
      </c>
      <c r="AF26" s="156">
        <f t="shared" si="82"/>
        <v>1</v>
      </c>
      <c r="AG26" s="156">
        <f t="shared" si="82"/>
        <v>1</v>
      </c>
      <c r="AH26" s="156">
        <f t="shared" si="82"/>
        <v>1</v>
      </c>
      <c r="AI26" s="156">
        <f t="shared" si="82"/>
        <v>1</v>
      </c>
      <c r="AJ26" s="156">
        <f t="shared" si="82"/>
        <v>1</v>
      </c>
      <c r="AK26" s="156">
        <f t="shared" si="82"/>
        <v>1</v>
      </c>
      <c r="AL26" s="156">
        <f t="shared" si="82"/>
        <v>1</v>
      </c>
      <c r="AM26" s="156">
        <f t="shared" si="82"/>
        <v>1</v>
      </c>
      <c r="AN26" s="156">
        <f t="shared" si="82"/>
        <v>1</v>
      </c>
      <c r="AO26" s="156">
        <f t="shared" si="82"/>
        <v>1</v>
      </c>
      <c r="AP26" s="156">
        <f t="shared" si="82"/>
        <v>1</v>
      </c>
      <c r="AQ26" s="156">
        <f t="shared" si="82"/>
        <v>1</v>
      </c>
      <c r="AR26" s="156">
        <f t="shared" si="82"/>
        <v>1</v>
      </c>
      <c r="AS26" s="156">
        <f t="shared" si="82"/>
        <v>1</v>
      </c>
      <c r="AT26" s="156">
        <f t="shared" si="82"/>
        <v>1</v>
      </c>
      <c r="AU26" s="156">
        <f aca="true" t="shared" si="83" ref="AU26:BZ26">IF(AND($D26&lt;=AU$3,$E26&gt;=AU$3),1,"")</f>
        <v>1</v>
      </c>
      <c r="AV26" s="156">
        <f t="shared" si="83"/>
        <v>1</v>
      </c>
      <c r="AW26" s="156">
        <f t="shared" si="83"/>
        <v>1</v>
      </c>
      <c r="AX26" s="156">
        <f t="shared" si="83"/>
        <v>1</v>
      </c>
      <c r="AY26" s="156">
        <f t="shared" si="83"/>
        <v>1</v>
      </c>
      <c r="AZ26" s="156">
        <f t="shared" si="83"/>
        <v>1</v>
      </c>
      <c r="BA26" s="156">
        <f t="shared" si="83"/>
        <v>1</v>
      </c>
      <c r="BB26" s="156">
        <f t="shared" si="83"/>
        <v>1</v>
      </c>
      <c r="BC26" s="156">
        <f t="shared" si="83"/>
        <v>1</v>
      </c>
      <c r="BD26" s="156">
        <f t="shared" si="83"/>
        <v>1</v>
      </c>
      <c r="BE26" s="156">
        <f t="shared" si="83"/>
        <v>1</v>
      </c>
      <c r="BF26" s="156">
        <f t="shared" si="83"/>
        <v>1</v>
      </c>
      <c r="BG26" s="156">
        <f t="shared" si="83"/>
        <v>1</v>
      </c>
      <c r="BH26" s="156">
        <f t="shared" si="83"/>
        <v>1</v>
      </c>
      <c r="BI26" s="156">
        <f t="shared" si="83"/>
        <v>1</v>
      </c>
      <c r="BJ26" s="156">
        <f t="shared" si="83"/>
        <v>1</v>
      </c>
      <c r="BK26" s="156">
        <f t="shared" si="83"/>
        <v>1</v>
      </c>
      <c r="BL26" s="156">
        <f t="shared" si="83"/>
        <v>1</v>
      </c>
      <c r="BM26" s="156">
        <f t="shared" si="83"/>
        <v>1</v>
      </c>
      <c r="BN26" s="156">
        <f t="shared" si="83"/>
        <v>1</v>
      </c>
      <c r="BO26" s="156">
        <f t="shared" si="83"/>
        <v>1</v>
      </c>
      <c r="BP26" s="156">
        <f t="shared" si="83"/>
        <v>1</v>
      </c>
      <c r="BQ26" s="156">
        <f t="shared" si="83"/>
        <v>1</v>
      </c>
      <c r="BR26" s="156">
        <f t="shared" si="83"/>
        <v>1</v>
      </c>
      <c r="BS26" s="156">
        <f t="shared" si="83"/>
        <v>1</v>
      </c>
      <c r="BT26" s="156">
        <f t="shared" si="83"/>
        <v>1</v>
      </c>
      <c r="BU26" s="156">
        <f t="shared" si="83"/>
        <v>1</v>
      </c>
      <c r="BV26" s="156">
        <f t="shared" si="83"/>
        <v>1</v>
      </c>
      <c r="BW26" s="156">
        <f t="shared" si="83"/>
        <v>1</v>
      </c>
      <c r="BX26" s="156">
        <f t="shared" si="83"/>
        <v>1</v>
      </c>
      <c r="BY26" s="156">
        <f t="shared" si="83"/>
        <v>1</v>
      </c>
      <c r="BZ26" s="156">
        <f t="shared" si="83"/>
        <v>1</v>
      </c>
      <c r="CA26" s="156">
        <f aca="true" t="shared" si="84" ref="CA26:DF26">IF(AND($D26&lt;=CA$3,$E26&gt;=CA$3),1,"")</f>
        <v>1</v>
      </c>
      <c r="CB26" s="156">
        <f t="shared" si="84"/>
        <v>1</v>
      </c>
      <c r="CC26" s="156">
        <f t="shared" si="84"/>
        <v>1</v>
      </c>
      <c r="CD26" s="156">
        <f t="shared" si="84"/>
        <v>1</v>
      </c>
      <c r="CE26" s="156">
        <f t="shared" si="84"/>
        <v>1</v>
      </c>
      <c r="CF26" s="156">
        <f t="shared" si="84"/>
        <v>1</v>
      </c>
      <c r="CG26" s="156">
        <f t="shared" si="84"/>
        <v>1</v>
      </c>
      <c r="CH26" s="156">
        <f t="shared" si="84"/>
        <v>1</v>
      </c>
      <c r="CI26" s="156">
        <f t="shared" si="84"/>
        <v>1</v>
      </c>
      <c r="CJ26" s="156">
        <f t="shared" si="84"/>
        <v>1</v>
      </c>
      <c r="CK26" s="156">
        <f t="shared" si="84"/>
        <v>1</v>
      </c>
      <c r="CL26" s="156">
        <f t="shared" si="84"/>
        <v>1</v>
      </c>
      <c r="CM26" s="156">
        <f t="shared" si="84"/>
        <v>1</v>
      </c>
      <c r="CN26" s="156">
        <f t="shared" si="84"/>
        <v>1</v>
      </c>
      <c r="CO26" s="156">
        <f t="shared" si="84"/>
        <v>1</v>
      </c>
      <c r="CP26" s="156">
        <f t="shared" si="84"/>
        <v>1</v>
      </c>
      <c r="CQ26" s="156">
        <f t="shared" si="84"/>
        <v>1</v>
      </c>
      <c r="CR26" s="156">
        <f t="shared" si="84"/>
        <v>1</v>
      </c>
      <c r="CS26" s="156">
        <f t="shared" si="84"/>
        <v>1</v>
      </c>
      <c r="CT26" s="156">
        <f t="shared" si="84"/>
        <v>1</v>
      </c>
      <c r="CU26" s="156">
        <f t="shared" si="84"/>
        <v>1</v>
      </c>
      <c r="CV26" s="156">
        <f t="shared" si="84"/>
        <v>1</v>
      </c>
      <c r="CW26" s="156">
        <f t="shared" si="84"/>
        <v>1</v>
      </c>
      <c r="CX26" s="156">
        <f t="shared" si="84"/>
        <v>1</v>
      </c>
      <c r="CY26" s="156">
        <f t="shared" si="84"/>
        <v>1</v>
      </c>
      <c r="CZ26" s="156">
        <f t="shared" si="84"/>
        <v>1</v>
      </c>
      <c r="DA26" s="156">
        <f t="shared" si="84"/>
        <v>1</v>
      </c>
      <c r="DB26" s="156">
        <f t="shared" si="84"/>
        <v>1</v>
      </c>
      <c r="DC26" s="156">
        <f t="shared" si="84"/>
      </c>
      <c r="DD26" s="156">
        <f t="shared" si="84"/>
      </c>
      <c r="DE26" s="156">
        <f t="shared" si="84"/>
      </c>
      <c r="DF26" s="156">
        <f t="shared" si="84"/>
      </c>
      <c r="DG26" s="156">
        <f aca="true" t="shared" si="85" ref="DG26:EL26">IF(AND($D26&lt;=DG$3,$E26&gt;=DG$3),1,"")</f>
      </c>
      <c r="DH26" s="156">
        <f t="shared" si="85"/>
      </c>
      <c r="DI26" s="156">
        <f t="shared" si="85"/>
      </c>
      <c r="DJ26" s="156">
        <f t="shared" si="85"/>
      </c>
      <c r="DK26" s="156">
        <f t="shared" si="85"/>
      </c>
      <c r="DL26" s="156">
        <f t="shared" si="85"/>
      </c>
      <c r="DM26" s="156">
        <f t="shared" si="85"/>
      </c>
      <c r="DN26" s="156">
        <f t="shared" si="85"/>
      </c>
      <c r="DO26" s="156">
        <f t="shared" si="85"/>
      </c>
      <c r="DP26" s="156">
        <f t="shared" si="85"/>
      </c>
      <c r="DQ26" s="156">
        <f t="shared" si="85"/>
      </c>
      <c r="DR26" s="156">
        <f t="shared" si="85"/>
      </c>
      <c r="DS26" s="156">
        <f t="shared" si="85"/>
      </c>
      <c r="DT26" s="156">
        <f t="shared" si="85"/>
      </c>
      <c r="DU26" s="156">
        <f t="shared" si="85"/>
      </c>
      <c r="DV26" s="156">
        <f t="shared" si="85"/>
      </c>
      <c r="DW26" s="156">
        <f t="shared" si="85"/>
      </c>
      <c r="DX26" s="156">
        <f t="shared" si="85"/>
      </c>
      <c r="DY26" s="156">
        <f t="shared" si="85"/>
      </c>
      <c r="DZ26" s="156">
        <f t="shared" si="85"/>
      </c>
      <c r="EA26" s="156">
        <f t="shared" si="85"/>
      </c>
      <c r="EB26" s="156">
        <f t="shared" si="85"/>
      </c>
      <c r="EC26" s="156">
        <f t="shared" si="85"/>
      </c>
      <c r="ED26" s="156">
        <f t="shared" si="85"/>
      </c>
      <c r="EE26" s="156">
        <f t="shared" si="85"/>
      </c>
      <c r="EF26" s="156">
        <f t="shared" si="85"/>
      </c>
      <c r="EG26" s="156">
        <f t="shared" si="85"/>
      </c>
      <c r="EH26" s="156">
        <f t="shared" si="85"/>
      </c>
      <c r="EI26" s="156">
        <f t="shared" si="85"/>
      </c>
      <c r="EJ26" s="156">
        <f t="shared" si="85"/>
      </c>
      <c r="EK26" s="156">
        <f t="shared" si="85"/>
      </c>
      <c r="EL26" s="156">
        <f t="shared" si="85"/>
      </c>
      <c r="EM26" s="156">
        <f aca="true" t="shared" si="86" ref="EM26:FO26">IF(AND($D26&lt;=EM$3,$E26&gt;=EM$3),1,"")</f>
      </c>
      <c r="EN26" s="156">
        <f t="shared" si="86"/>
      </c>
      <c r="EO26" s="156">
        <f t="shared" si="86"/>
      </c>
      <c r="EP26" s="156">
        <f t="shared" si="86"/>
      </c>
      <c r="EQ26" s="156">
        <f t="shared" si="86"/>
      </c>
      <c r="ER26" s="156">
        <f t="shared" si="86"/>
      </c>
      <c r="ES26" s="156">
        <f t="shared" si="86"/>
      </c>
      <c r="ET26" s="156">
        <f t="shared" si="86"/>
      </c>
      <c r="EU26" s="156">
        <f t="shared" si="86"/>
      </c>
      <c r="EV26" s="156">
        <f t="shared" si="86"/>
      </c>
      <c r="EW26" s="156">
        <f t="shared" si="86"/>
      </c>
      <c r="EX26" s="156">
        <f t="shared" si="86"/>
      </c>
      <c r="EY26" s="156">
        <f t="shared" si="86"/>
      </c>
      <c r="EZ26" s="156">
        <f t="shared" si="86"/>
      </c>
      <c r="FA26" s="156">
        <f t="shared" si="86"/>
      </c>
      <c r="FB26" s="156">
        <f t="shared" si="86"/>
      </c>
      <c r="FC26" s="156">
        <f t="shared" si="86"/>
      </c>
      <c r="FD26" s="156">
        <f t="shared" si="86"/>
      </c>
      <c r="FE26" s="156">
        <f t="shared" si="86"/>
      </c>
      <c r="FF26" s="156">
        <f t="shared" si="86"/>
      </c>
      <c r="FG26" s="156">
        <f t="shared" si="86"/>
      </c>
      <c r="FH26" s="156">
        <f t="shared" si="86"/>
      </c>
      <c r="FI26" s="156">
        <f t="shared" si="86"/>
      </c>
      <c r="FJ26" s="156">
        <f t="shared" si="86"/>
      </c>
      <c r="FK26" s="156">
        <f t="shared" si="86"/>
      </c>
      <c r="FL26" s="156">
        <f t="shared" si="86"/>
      </c>
      <c r="FM26" s="156">
        <f t="shared" si="86"/>
      </c>
      <c r="FN26" s="156">
        <f t="shared" si="86"/>
      </c>
      <c r="FO26" s="156">
        <f t="shared" si="86"/>
      </c>
      <c r="FP26" s="146"/>
    </row>
    <row r="27" spans="1:172" ht="14.25" customHeight="1" outlineLevel="1">
      <c r="A27" s="129" t="s">
        <v>34</v>
      </c>
      <c r="B27" s="157" t="s">
        <v>156</v>
      </c>
      <c r="C27" s="157" t="s">
        <v>139</v>
      </c>
      <c r="D27" s="158">
        <v>38667</v>
      </c>
      <c r="E27" s="158">
        <v>38747</v>
      </c>
      <c r="F27" s="169">
        <f t="shared" si="15"/>
        <v>57</v>
      </c>
      <c r="G27" s="170"/>
      <c r="H27" s="170"/>
      <c r="I27" s="159">
        <f t="shared" si="16"/>
      </c>
      <c r="J27" s="159">
        <f t="shared" si="17"/>
      </c>
      <c r="K27" s="159">
        <f t="shared" si="18"/>
      </c>
      <c r="L27" s="161"/>
      <c r="M27" s="162"/>
      <c r="N27" s="163"/>
      <c r="O27" s="164">
        <f aca="true" t="shared" si="87" ref="O27:X32">IF(AND($D27&lt;=O$3,$E27&gt;=O$3),IF($L27="Completed",3,IF($L27="In Progress",2,1)),"")</f>
      </c>
      <c r="P27" s="165">
        <f t="shared" si="87"/>
      </c>
      <c r="Q27" s="165">
        <f t="shared" si="87"/>
      </c>
      <c r="R27" s="165">
        <f t="shared" si="87"/>
      </c>
      <c r="S27" s="165">
        <f t="shared" si="87"/>
      </c>
      <c r="T27" s="165">
        <f t="shared" si="87"/>
        <v>1</v>
      </c>
      <c r="U27" s="165">
        <f t="shared" si="87"/>
        <v>1</v>
      </c>
      <c r="V27" s="165">
        <f t="shared" si="87"/>
        <v>1</v>
      </c>
      <c r="W27" s="165">
        <f t="shared" si="87"/>
        <v>1</v>
      </c>
      <c r="X27" s="165">
        <f t="shared" si="87"/>
        <v>1</v>
      </c>
      <c r="Y27" s="165">
        <f aca="true" t="shared" si="88" ref="Y27:AH32">IF(AND($D27&lt;=Y$3,$E27&gt;=Y$3),IF($L27="Completed",3,IF($L27="In Progress",2,1)),"")</f>
        <v>1</v>
      </c>
      <c r="Z27" s="165">
        <f t="shared" si="88"/>
        <v>1</v>
      </c>
      <c r="AA27" s="165">
        <f t="shared" si="88"/>
        <v>1</v>
      </c>
      <c r="AB27" s="165">
        <f t="shared" si="88"/>
        <v>1</v>
      </c>
      <c r="AC27" s="165">
        <f t="shared" si="88"/>
        <v>1</v>
      </c>
      <c r="AD27" s="165">
        <f t="shared" si="88"/>
        <v>1</v>
      </c>
      <c r="AE27" s="165">
        <f t="shared" si="88"/>
        <v>1</v>
      </c>
      <c r="AF27" s="165">
        <f t="shared" si="88"/>
      </c>
      <c r="AG27" s="165">
        <f t="shared" si="88"/>
      </c>
      <c r="AH27" s="165">
        <f t="shared" si="88"/>
      </c>
      <c r="AI27" s="165">
        <f aca="true" t="shared" si="89" ref="AI27:AR32">IF(AND($D27&lt;=AI$3,$E27&gt;=AI$3),IF($L27="Completed",3,IF($L27="In Progress",2,1)),"")</f>
      </c>
      <c r="AJ27" s="165">
        <f t="shared" si="89"/>
      </c>
      <c r="AK27" s="165">
        <f t="shared" si="89"/>
      </c>
      <c r="AL27" s="165">
        <f t="shared" si="89"/>
      </c>
      <c r="AM27" s="165">
        <f t="shared" si="89"/>
      </c>
      <c r="AN27" s="165">
        <f t="shared" si="89"/>
      </c>
      <c r="AO27" s="165">
        <f t="shared" si="89"/>
      </c>
      <c r="AP27" s="165">
        <f t="shared" si="89"/>
      </c>
      <c r="AQ27" s="165">
        <f t="shared" si="89"/>
      </c>
      <c r="AR27" s="165">
        <f t="shared" si="89"/>
      </c>
      <c r="AS27" s="165">
        <f aca="true" t="shared" si="90" ref="AS27:BB32">IF(AND($D27&lt;=AS$3,$E27&gt;=AS$3),IF($L27="Completed",3,IF($L27="In Progress",2,1)),"")</f>
      </c>
      <c r="AT27" s="165">
        <f t="shared" si="90"/>
      </c>
      <c r="AU27" s="165">
        <f t="shared" si="90"/>
      </c>
      <c r="AV27" s="165">
        <f t="shared" si="90"/>
      </c>
      <c r="AW27" s="165">
        <f t="shared" si="90"/>
      </c>
      <c r="AX27" s="165">
        <f t="shared" si="90"/>
      </c>
      <c r="AY27" s="165">
        <f t="shared" si="90"/>
      </c>
      <c r="AZ27" s="165">
        <f t="shared" si="90"/>
      </c>
      <c r="BA27" s="165">
        <f t="shared" si="90"/>
      </c>
      <c r="BB27" s="165">
        <f t="shared" si="90"/>
      </c>
      <c r="BC27" s="165">
        <f aca="true" t="shared" si="91" ref="BC27:BL32">IF(AND($D27&lt;=BC$3,$E27&gt;=BC$3),IF($L27="Completed",3,IF($L27="In Progress",2,1)),"")</f>
      </c>
      <c r="BD27" s="165">
        <f t="shared" si="91"/>
      </c>
      <c r="BE27" s="165">
        <f t="shared" si="91"/>
      </c>
      <c r="BF27" s="165">
        <f t="shared" si="91"/>
      </c>
      <c r="BG27" s="165">
        <f t="shared" si="91"/>
      </c>
      <c r="BH27" s="165">
        <f t="shared" si="91"/>
      </c>
      <c r="BI27" s="165">
        <f t="shared" si="91"/>
      </c>
      <c r="BJ27" s="165">
        <f t="shared" si="91"/>
      </c>
      <c r="BK27" s="165">
        <f t="shared" si="91"/>
      </c>
      <c r="BL27" s="165">
        <f t="shared" si="91"/>
      </c>
      <c r="BM27" s="165">
        <f aca="true" t="shared" si="92" ref="BM27:BV32">IF(AND($D27&lt;=BM$3,$E27&gt;=BM$3),IF($L27="Completed",3,IF($L27="In Progress",2,1)),"")</f>
      </c>
      <c r="BN27" s="165">
        <f t="shared" si="92"/>
      </c>
      <c r="BO27" s="165">
        <f t="shared" si="92"/>
      </c>
      <c r="BP27" s="165">
        <f t="shared" si="92"/>
      </c>
      <c r="BQ27" s="165">
        <f t="shared" si="92"/>
      </c>
      <c r="BR27" s="165">
        <f t="shared" si="92"/>
      </c>
      <c r="BS27" s="165">
        <f t="shared" si="92"/>
      </c>
      <c r="BT27" s="165">
        <f t="shared" si="92"/>
      </c>
      <c r="BU27" s="165">
        <f t="shared" si="92"/>
      </c>
      <c r="BV27" s="165">
        <f t="shared" si="92"/>
      </c>
      <c r="BW27" s="165">
        <f aca="true" t="shared" si="93" ref="BW27:CF32">IF(AND($D27&lt;=BW$3,$E27&gt;=BW$3),IF($L27="Completed",3,IF($L27="In Progress",2,1)),"")</f>
      </c>
      <c r="BX27" s="165">
        <f t="shared" si="93"/>
      </c>
      <c r="BY27" s="165">
        <f t="shared" si="93"/>
      </c>
      <c r="BZ27" s="165">
        <f t="shared" si="93"/>
      </c>
      <c r="CA27" s="165">
        <f t="shared" si="93"/>
      </c>
      <c r="CB27" s="165">
        <f t="shared" si="93"/>
      </c>
      <c r="CC27" s="165">
        <f t="shared" si="93"/>
      </c>
      <c r="CD27" s="165">
        <f t="shared" si="93"/>
      </c>
      <c r="CE27" s="165">
        <f t="shared" si="93"/>
      </c>
      <c r="CF27" s="165">
        <f t="shared" si="93"/>
      </c>
      <c r="CG27" s="165">
        <f aca="true" t="shared" si="94" ref="CG27:CP32">IF(AND($D27&lt;=CG$3,$E27&gt;=CG$3),IF($L27="Completed",3,IF($L27="In Progress",2,1)),"")</f>
      </c>
      <c r="CH27" s="165">
        <f t="shared" si="94"/>
      </c>
      <c r="CI27" s="165">
        <f t="shared" si="94"/>
      </c>
      <c r="CJ27" s="165">
        <f t="shared" si="94"/>
      </c>
      <c r="CK27" s="165">
        <f t="shared" si="94"/>
      </c>
      <c r="CL27" s="165">
        <f t="shared" si="94"/>
      </c>
      <c r="CM27" s="165">
        <f t="shared" si="94"/>
      </c>
      <c r="CN27" s="165">
        <f t="shared" si="94"/>
      </c>
      <c r="CO27" s="165">
        <f t="shared" si="94"/>
      </c>
      <c r="CP27" s="165">
        <f t="shared" si="94"/>
      </c>
      <c r="CQ27" s="165">
        <f aca="true" t="shared" si="95" ref="CQ27:CZ32">IF(AND($D27&lt;=CQ$3,$E27&gt;=CQ$3),IF($L27="Completed",3,IF($L27="In Progress",2,1)),"")</f>
      </c>
      <c r="CR27" s="165">
        <f t="shared" si="95"/>
      </c>
      <c r="CS27" s="165">
        <f t="shared" si="95"/>
      </c>
      <c r="CT27" s="165">
        <f t="shared" si="95"/>
      </c>
      <c r="CU27" s="165">
        <f t="shared" si="95"/>
      </c>
      <c r="CV27" s="165">
        <f t="shared" si="95"/>
      </c>
      <c r="CW27" s="165">
        <f t="shared" si="95"/>
      </c>
      <c r="CX27" s="165">
        <f t="shared" si="95"/>
      </c>
      <c r="CY27" s="165">
        <f t="shared" si="95"/>
      </c>
      <c r="CZ27" s="165">
        <f t="shared" si="95"/>
      </c>
      <c r="DA27" s="165">
        <f aca="true" t="shared" si="96" ref="DA27:DJ32">IF(AND($D27&lt;=DA$3,$E27&gt;=DA$3),IF($L27="Completed",3,IF($L27="In Progress",2,1)),"")</f>
      </c>
      <c r="DB27" s="165">
        <f t="shared" si="96"/>
      </c>
      <c r="DC27" s="165">
        <f t="shared" si="96"/>
      </c>
      <c r="DD27" s="165">
        <f t="shared" si="96"/>
      </c>
      <c r="DE27" s="165">
        <f t="shared" si="96"/>
      </c>
      <c r="DF27" s="165">
        <f t="shared" si="96"/>
      </c>
      <c r="DG27" s="165">
        <f t="shared" si="96"/>
      </c>
      <c r="DH27" s="165">
        <f t="shared" si="96"/>
      </c>
      <c r="DI27" s="165">
        <f t="shared" si="96"/>
      </c>
      <c r="DJ27" s="165">
        <f t="shared" si="96"/>
      </c>
      <c r="DK27" s="165">
        <f aca="true" t="shared" si="97" ref="DK27:DT32">IF(AND($D27&lt;=DK$3,$E27&gt;=DK$3),IF($L27="Completed",3,IF($L27="In Progress",2,1)),"")</f>
      </c>
      <c r="DL27" s="165">
        <f t="shared" si="97"/>
      </c>
      <c r="DM27" s="165">
        <f t="shared" si="97"/>
      </c>
      <c r="DN27" s="165">
        <f t="shared" si="97"/>
      </c>
      <c r="DO27" s="165">
        <f t="shared" si="97"/>
      </c>
      <c r="DP27" s="165">
        <f t="shared" si="97"/>
      </c>
      <c r="DQ27" s="165">
        <f t="shared" si="97"/>
      </c>
      <c r="DR27" s="165">
        <f t="shared" si="97"/>
      </c>
      <c r="DS27" s="165">
        <f t="shared" si="97"/>
      </c>
      <c r="DT27" s="165">
        <f t="shared" si="97"/>
      </c>
      <c r="DU27" s="165">
        <f aca="true" t="shared" si="98" ref="DU27:ED32">IF(AND($D27&lt;=DU$3,$E27&gt;=DU$3),IF($L27="Completed",3,IF($L27="In Progress",2,1)),"")</f>
      </c>
      <c r="DV27" s="165">
        <f t="shared" si="98"/>
      </c>
      <c r="DW27" s="165">
        <f t="shared" si="98"/>
      </c>
      <c r="DX27" s="165">
        <f t="shared" si="98"/>
      </c>
      <c r="DY27" s="165">
        <f t="shared" si="98"/>
      </c>
      <c r="DZ27" s="165">
        <f t="shared" si="98"/>
      </c>
      <c r="EA27" s="165">
        <f t="shared" si="98"/>
      </c>
      <c r="EB27" s="165">
        <f t="shared" si="98"/>
      </c>
      <c r="EC27" s="165">
        <f t="shared" si="98"/>
      </c>
      <c r="ED27" s="165">
        <f t="shared" si="98"/>
      </c>
      <c r="EE27" s="165">
        <f aca="true" t="shared" si="99" ref="EE27:EN32">IF(AND($D27&lt;=EE$3,$E27&gt;=EE$3),IF($L27="Completed",3,IF($L27="In Progress",2,1)),"")</f>
      </c>
      <c r="EF27" s="165">
        <f t="shared" si="99"/>
      </c>
      <c r="EG27" s="165">
        <f t="shared" si="99"/>
      </c>
      <c r="EH27" s="165">
        <f t="shared" si="99"/>
      </c>
      <c r="EI27" s="165">
        <f t="shared" si="99"/>
      </c>
      <c r="EJ27" s="165">
        <f t="shared" si="99"/>
      </c>
      <c r="EK27" s="165">
        <f t="shared" si="99"/>
      </c>
      <c r="EL27" s="165">
        <f t="shared" si="99"/>
      </c>
      <c r="EM27" s="165">
        <f t="shared" si="99"/>
      </c>
      <c r="EN27" s="165">
        <f t="shared" si="99"/>
      </c>
      <c r="EO27" s="165">
        <f aca="true" t="shared" si="100" ref="EO27:EX32">IF(AND($D27&lt;=EO$3,$E27&gt;=EO$3),IF($L27="Completed",3,IF($L27="In Progress",2,1)),"")</f>
      </c>
      <c r="EP27" s="165">
        <f t="shared" si="100"/>
      </c>
      <c r="EQ27" s="165">
        <f t="shared" si="100"/>
      </c>
      <c r="ER27" s="165">
        <f t="shared" si="100"/>
      </c>
      <c r="ES27" s="165">
        <f t="shared" si="100"/>
      </c>
      <c r="ET27" s="165">
        <f t="shared" si="100"/>
      </c>
      <c r="EU27" s="165">
        <f t="shared" si="100"/>
      </c>
      <c r="EV27" s="165">
        <f t="shared" si="100"/>
      </c>
      <c r="EW27" s="165">
        <f t="shared" si="100"/>
      </c>
      <c r="EX27" s="165">
        <f t="shared" si="100"/>
      </c>
      <c r="EY27" s="165">
        <f aca="true" t="shared" si="101" ref="EY27:FH32">IF(AND($D27&lt;=EY$3,$E27&gt;=EY$3),IF($L27="Completed",3,IF($L27="In Progress",2,1)),"")</f>
      </c>
      <c r="EZ27" s="165">
        <f t="shared" si="101"/>
      </c>
      <c r="FA27" s="165">
        <f t="shared" si="101"/>
      </c>
      <c r="FB27" s="165">
        <f t="shared" si="101"/>
      </c>
      <c r="FC27" s="165">
        <f t="shared" si="101"/>
      </c>
      <c r="FD27" s="165">
        <f t="shared" si="101"/>
      </c>
      <c r="FE27" s="165">
        <f t="shared" si="101"/>
      </c>
      <c r="FF27" s="165">
        <f t="shared" si="101"/>
      </c>
      <c r="FG27" s="165">
        <f t="shared" si="101"/>
      </c>
      <c r="FH27" s="165">
        <f t="shared" si="101"/>
      </c>
      <c r="FI27" s="165">
        <f aca="true" t="shared" si="102" ref="FI27:FO32">IF(AND($D27&lt;=FI$3,$E27&gt;=FI$3),IF($L27="Completed",3,IF($L27="In Progress",2,1)),"")</f>
      </c>
      <c r="FJ27" s="165">
        <f t="shared" si="102"/>
      </c>
      <c r="FK27" s="165">
        <f t="shared" si="102"/>
      </c>
      <c r="FL27" s="165">
        <f t="shared" si="102"/>
      </c>
      <c r="FM27" s="165">
        <f t="shared" si="102"/>
      </c>
      <c r="FN27" s="165">
        <f t="shared" si="102"/>
      </c>
      <c r="FO27" s="165">
        <f t="shared" si="102"/>
      </c>
      <c r="FP27" s="146"/>
    </row>
    <row r="28" spans="1:172" ht="14.25" customHeight="1" outlineLevel="1">
      <c r="A28" s="129" t="s">
        <v>35</v>
      </c>
      <c r="B28" s="157" t="s">
        <v>157</v>
      </c>
      <c r="C28" s="157" t="s">
        <v>139</v>
      </c>
      <c r="D28" s="158">
        <v>38961</v>
      </c>
      <c r="E28" s="158">
        <v>39000</v>
      </c>
      <c r="F28" s="169">
        <f t="shared" si="15"/>
        <v>28</v>
      </c>
      <c r="G28" s="170"/>
      <c r="H28" s="170"/>
      <c r="I28" s="159">
        <f t="shared" si="16"/>
      </c>
      <c r="J28" s="159">
        <f t="shared" si="17"/>
      </c>
      <c r="K28" s="159">
        <f t="shared" si="18"/>
      </c>
      <c r="L28" s="161"/>
      <c r="M28" s="162"/>
      <c r="N28" s="163"/>
      <c r="O28" s="164">
        <f t="shared" si="87"/>
      </c>
      <c r="P28" s="165">
        <f t="shared" si="87"/>
      </c>
      <c r="Q28" s="165">
        <f t="shared" si="87"/>
      </c>
      <c r="R28" s="165">
        <f t="shared" si="87"/>
      </c>
      <c r="S28" s="165">
        <f t="shared" si="87"/>
      </c>
      <c r="T28" s="165">
        <f t="shared" si="87"/>
      </c>
      <c r="U28" s="165">
        <f t="shared" si="87"/>
      </c>
      <c r="V28" s="165">
        <f t="shared" si="87"/>
      </c>
      <c r="W28" s="165">
        <f t="shared" si="87"/>
      </c>
      <c r="X28" s="165">
        <f t="shared" si="87"/>
      </c>
      <c r="Y28" s="165">
        <f t="shared" si="88"/>
      </c>
      <c r="Z28" s="165">
        <f t="shared" si="88"/>
      </c>
      <c r="AA28" s="165">
        <f t="shared" si="88"/>
      </c>
      <c r="AB28" s="165">
        <f t="shared" si="88"/>
      </c>
      <c r="AC28" s="165">
        <f t="shared" si="88"/>
      </c>
      <c r="AD28" s="165">
        <f t="shared" si="88"/>
      </c>
      <c r="AE28" s="165">
        <f t="shared" si="88"/>
      </c>
      <c r="AF28" s="165">
        <f t="shared" si="88"/>
      </c>
      <c r="AG28" s="165">
        <f t="shared" si="88"/>
      </c>
      <c r="AH28" s="165">
        <f t="shared" si="88"/>
      </c>
      <c r="AI28" s="165">
        <f t="shared" si="89"/>
      </c>
      <c r="AJ28" s="165">
        <f t="shared" si="89"/>
      </c>
      <c r="AK28" s="165">
        <f t="shared" si="89"/>
      </c>
      <c r="AL28" s="165">
        <f t="shared" si="89"/>
      </c>
      <c r="AM28" s="165">
        <f t="shared" si="89"/>
      </c>
      <c r="AN28" s="165">
        <f t="shared" si="89"/>
      </c>
      <c r="AO28" s="165">
        <f t="shared" si="89"/>
      </c>
      <c r="AP28" s="165">
        <f t="shared" si="89"/>
      </c>
      <c r="AQ28" s="165">
        <f t="shared" si="89"/>
      </c>
      <c r="AR28" s="165">
        <f t="shared" si="89"/>
      </c>
      <c r="AS28" s="165">
        <f t="shared" si="90"/>
      </c>
      <c r="AT28" s="165">
        <f t="shared" si="90"/>
      </c>
      <c r="AU28" s="165">
        <f t="shared" si="90"/>
      </c>
      <c r="AV28" s="165">
        <f t="shared" si="90"/>
      </c>
      <c r="AW28" s="165">
        <f t="shared" si="90"/>
      </c>
      <c r="AX28" s="165">
        <f t="shared" si="90"/>
      </c>
      <c r="AY28" s="165">
        <f t="shared" si="90"/>
      </c>
      <c r="AZ28" s="165">
        <f t="shared" si="90"/>
      </c>
      <c r="BA28" s="165">
        <f t="shared" si="90"/>
      </c>
      <c r="BB28" s="165">
        <f t="shared" si="90"/>
      </c>
      <c r="BC28" s="165">
        <f t="shared" si="91"/>
      </c>
      <c r="BD28" s="165">
        <f t="shared" si="91"/>
      </c>
      <c r="BE28" s="165">
        <f t="shared" si="91"/>
      </c>
      <c r="BF28" s="165">
        <f t="shared" si="91"/>
      </c>
      <c r="BG28" s="165">
        <f t="shared" si="91"/>
      </c>
      <c r="BH28" s="165">
        <f t="shared" si="91"/>
      </c>
      <c r="BI28" s="165">
        <f t="shared" si="91"/>
      </c>
      <c r="BJ28" s="165">
        <f t="shared" si="91"/>
        <v>1</v>
      </c>
      <c r="BK28" s="165">
        <f t="shared" si="91"/>
        <v>1</v>
      </c>
      <c r="BL28" s="165">
        <f t="shared" si="91"/>
        <v>1</v>
      </c>
      <c r="BM28" s="165">
        <f t="shared" si="92"/>
        <v>1</v>
      </c>
      <c r="BN28" s="165">
        <f t="shared" si="92"/>
        <v>1</v>
      </c>
      <c r="BO28" s="165">
        <f t="shared" si="92"/>
        <v>1</v>
      </c>
      <c r="BP28" s="165">
        <f t="shared" si="92"/>
      </c>
      <c r="BQ28" s="165">
        <f t="shared" si="92"/>
      </c>
      <c r="BR28" s="165">
        <f t="shared" si="92"/>
      </c>
      <c r="BS28" s="165">
        <f t="shared" si="92"/>
      </c>
      <c r="BT28" s="165">
        <f t="shared" si="92"/>
      </c>
      <c r="BU28" s="165">
        <f t="shared" si="92"/>
      </c>
      <c r="BV28" s="165">
        <f t="shared" si="92"/>
      </c>
      <c r="BW28" s="165">
        <f t="shared" si="93"/>
      </c>
      <c r="BX28" s="165">
        <f t="shared" si="93"/>
      </c>
      <c r="BY28" s="165">
        <f t="shared" si="93"/>
      </c>
      <c r="BZ28" s="165">
        <f t="shared" si="93"/>
      </c>
      <c r="CA28" s="165">
        <f t="shared" si="93"/>
      </c>
      <c r="CB28" s="165">
        <f t="shared" si="93"/>
      </c>
      <c r="CC28" s="165">
        <f t="shared" si="93"/>
      </c>
      <c r="CD28" s="165">
        <f t="shared" si="93"/>
      </c>
      <c r="CE28" s="165">
        <f t="shared" si="93"/>
      </c>
      <c r="CF28" s="165">
        <f t="shared" si="93"/>
      </c>
      <c r="CG28" s="165">
        <f t="shared" si="94"/>
      </c>
      <c r="CH28" s="165">
        <f t="shared" si="94"/>
      </c>
      <c r="CI28" s="165">
        <f t="shared" si="94"/>
      </c>
      <c r="CJ28" s="165">
        <f t="shared" si="94"/>
      </c>
      <c r="CK28" s="165">
        <f t="shared" si="94"/>
      </c>
      <c r="CL28" s="165">
        <f t="shared" si="94"/>
      </c>
      <c r="CM28" s="165">
        <f t="shared" si="94"/>
      </c>
      <c r="CN28" s="165">
        <f t="shared" si="94"/>
      </c>
      <c r="CO28" s="165">
        <f t="shared" si="94"/>
      </c>
      <c r="CP28" s="165">
        <f t="shared" si="94"/>
      </c>
      <c r="CQ28" s="165">
        <f t="shared" si="95"/>
      </c>
      <c r="CR28" s="165">
        <f t="shared" si="95"/>
      </c>
      <c r="CS28" s="165">
        <f t="shared" si="95"/>
      </c>
      <c r="CT28" s="165">
        <f t="shared" si="95"/>
      </c>
      <c r="CU28" s="165">
        <f t="shared" si="95"/>
      </c>
      <c r="CV28" s="165">
        <f t="shared" si="95"/>
      </c>
      <c r="CW28" s="165">
        <f t="shared" si="95"/>
      </c>
      <c r="CX28" s="165">
        <f t="shared" si="95"/>
      </c>
      <c r="CY28" s="165">
        <f t="shared" si="95"/>
      </c>
      <c r="CZ28" s="165">
        <f t="shared" si="95"/>
      </c>
      <c r="DA28" s="165">
        <f t="shared" si="96"/>
      </c>
      <c r="DB28" s="165">
        <f t="shared" si="96"/>
      </c>
      <c r="DC28" s="165">
        <f t="shared" si="96"/>
      </c>
      <c r="DD28" s="165">
        <f t="shared" si="96"/>
      </c>
      <c r="DE28" s="165">
        <f t="shared" si="96"/>
      </c>
      <c r="DF28" s="165">
        <f t="shared" si="96"/>
      </c>
      <c r="DG28" s="165">
        <f t="shared" si="96"/>
      </c>
      <c r="DH28" s="165">
        <f t="shared" si="96"/>
      </c>
      <c r="DI28" s="165">
        <f t="shared" si="96"/>
      </c>
      <c r="DJ28" s="165">
        <f t="shared" si="96"/>
      </c>
      <c r="DK28" s="165">
        <f t="shared" si="97"/>
      </c>
      <c r="DL28" s="165">
        <f t="shared" si="97"/>
      </c>
      <c r="DM28" s="165">
        <f t="shared" si="97"/>
      </c>
      <c r="DN28" s="165">
        <f t="shared" si="97"/>
      </c>
      <c r="DO28" s="165">
        <f t="shared" si="97"/>
      </c>
      <c r="DP28" s="165">
        <f t="shared" si="97"/>
      </c>
      <c r="DQ28" s="165">
        <f t="shared" si="97"/>
      </c>
      <c r="DR28" s="165">
        <f t="shared" si="97"/>
      </c>
      <c r="DS28" s="165">
        <f t="shared" si="97"/>
      </c>
      <c r="DT28" s="165">
        <f t="shared" si="97"/>
      </c>
      <c r="DU28" s="165">
        <f t="shared" si="98"/>
      </c>
      <c r="DV28" s="165">
        <f t="shared" si="98"/>
      </c>
      <c r="DW28" s="165">
        <f t="shared" si="98"/>
      </c>
      <c r="DX28" s="165">
        <f t="shared" si="98"/>
      </c>
      <c r="DY28" s="165">
        <f t="shared" si="98"/>
      </c>
      <c r="DZ28" s="165">
        <f t="shared" si="98"/>
      </c>
      <c r="EA28" s="165">
        <f t="shared" si="98"/>
      </c>
      <c r="EB28" s="165">
        <f t="shared" si="98"/>
      </c>
      <c r="EC28" s="165">
        <f t="shared" si="98"/>
      </c>
      <c r="ED28" s="165">
        <f t="shared" si="98"/>
      </c>
      <c r="EE28" s="165">
        <f t="shared" si="99"/>
      </c>
      <c r="EF28" s="165">
        <f t="shared" si="99"/>
      </c>
      <c r="EG28" s="165">
        <f t="shared" si="99"/>
      </c>
      <c r="EH28" s="165">
        <f t="shared" si="99"/>
      </c>
      <c r="EI28" s="165">
        <f t="shared" si="99"/>
      </c>
      <c r="EJ28" s="165">
        <f t="shared" si="99"/>
      </c>
      <c r="EK28" s="165">
        <f t="shared" si="99"/>
      </c>
      <c r="EL28" s="165">
        <f t="shared" si="99"/>
      </c>
      <c r="EM28" s="165">
        <f t="shared" si="99"/>
      </c>
      <c r="EN28" s="165">
        <f t="shared" si="99"/>
      </c>
      <c r="EO28" s="165">
        <f t="shared" si="100"/>
      </c>
      <c r="EP28" s="165">
        <f t="shared" si="100"/>
      </c>
      <c r="EQ28" s="165">
        <f t="shared" si="100"/>
      </c>
      <c r="ER28" s="165">
        <f t="shared" si="100"/>
      </c>
      <c r="ES28" s="165">
        <f t="shared" si="100"/>
      </c>
      <c r="ET28" s="165">
        <f t="shared" si="100"/>
      </c>
      <c r="EU28" s="165">
        <f t="shared" si="100"/>
      </c>
      <c r="EV28" s="165">
        <f t="shared" si="100"/>
      </c>
      <c r="EW28" s="165">
        <f t="shared" si="100"/>
      </c>
      <c r="EX28" s="165">
        <f t="shared" si="100"/>
      </c>
      <c r="EY28" s="165">
        <f t="shared" si="101"/>
      </c>
      <c r="EZ28" s="165">
        <f t="shared" si="101"/>
      </c>
      <c r="FA28" s="165">
        <f t="shared" si="101"/>
      </c>
      <c r="FB28" s="165">
        <f t="shared" si="101"/>
      </c>
      <c r="FC28" s="165">
        <f t="shared" si="101"/>
      </c>
      <c r="FD28" s="165">
        <f t="shared" si="101"/>
      </c>
      <c r="FE28" s="165">
        <f t="shared" si="101"/>
      </c>
      <c r="FF28" s="165">
        <f t="shared" si="101"/>
      </c>
      <c r="FG28" s="165">
        <f t="shared" si="101"/>
      </c>
      <c r="FH28" s="165">
        <f t="shared" si="101"/>
      </c>
      <c r="FI28" s="165">
        <f t="shared" si="102"/>
      </c>
      <c r="FJ28" s="165">
        <f t="shared" si="102"/>
      </c>
      <c r="FK28" s="165">
        <f t="shared" si="102"/>
      </c>
      <c r="FL28" s="165">
        <f t="shared" si="102"/>
      </c>
      <c r="FM28" s="165">
        <f t="shared" si="102"/>
      </c>
      <c r="FN28" s="165">
        <f t="shared" si="102"/>
      </c>
      <c r="FO28" s="165">
        <f t="shared" si="102"/>
      </c>
      <c r="FP28" s="146"/>
    </row>
    <row r="29" spans="1:172" ht="14.25" customHeight="1" outlineLevel="1">
      <c r="A29" s="129" t="s">
        <v>36</v>
      </c>
      <c r="B29" s="157" t="s">
        <v>158</v>
      </c>
      <c r="C29" s="157" t="s">
        <v>139</v>
      </c>
      <c r="D29" s="158">
        <v>39000</v>
      </c>
      <c r="E29" s="158">
        <v>39097</v>
      </c>
      <c r="F29" s="169">
        <f t="shared" si="15"/>
        <v>70</v>
      </c>
      <c r="G29" s="170"/>
      <c r="H29" s="170"/>
      <c r="I29" s="159">
        <f t="shared" si="16"/>
      </c>
      <c r="J29" s="159">
        <f t="shared" si="17"/>
      </c>
      <c r="K29" s="159">
        <f t="shared" si="18"/>
      </c>
      <c r="L29" s="161"/>
      <c r="M29" s="162"/>
      <c r="N29" s="163"/>
      <c r="O29" s="164">
        <f t="shared" si="87"/>
      </c>
      <c r="P29" s="165">
        <f t="shared" si="87"/>
      </c>
      <c r="Q29" s="165">
        <f t="shared" si="87"/>
      </c>
      <c r="R29" s="165">
        <f t="shared" si="87"/>
      </c>
      <c r="S29" s="165">
        <f t="shared" si="87"/>
      </c>
      <c r="T29" s="165">
        <f t="shared" si="87"/>
      </c>
      <c r="U29" s="165">
        <f t="shared" si="87"/>
      </c>
      <c r="V29" s="165">
        <f t="shared" si="87"/>
      </c>
      <c r="W29" s="165">
        <f t="shared" si="87"/>
      </c>
      <c r="X29" s="165">
        <f t="shared" si="87"/>
      </c>
      <c r="Y29" s="165">
        <f t="shared" si="88"/>
      </c>
      <c r="Z29" s="165">
        <f t="shared" si="88"/>
      </c>
      <c r="AA29" s="165">
        <f t="shared" si="88"/>
      </c>
      <c r="AB29" s="165">
        <f t="shared" si="88"/>
      </c>
      <c r="AC29" s="165">
        <f t="shared" si="88"/>
      </c>
      <c r="AD29" s="165">
        <f t="shared" si="88"/>
      </c>
      <c r="AE29" s="165">
        <f t="shared" si="88"/>
      </c>
      <c r="AF29" s="165">
        <f t="shared" si="88"/>
      </c>
      <c r="AG29" s="165">
        <f t="shared" si="88"/>
      </c>
      <c r="AH29" s="165">
        <f t="shared" si="88"/>
      </c>
      <c r="AI29" s="165">
        <f t="shared" si="89"/>
      </c>
      <c r="AJ29" s="165">
        <f t="shared" si="89"/>
      </c>
      <c r="AK29" s="165">
        <f t="shared" si="89"/>
      </c>
      <c r="AL29" s="165">
        <f t="shared" si="89"/>
      </c>
      <c r="AM29" s="165">
        <f t="shared" si="89"/>
      </c>
      <c r="AN29" s="165">
        <f t="shared" si="89"/>
      </c>
      <c r="AO29" s="165">
        <f t="shared" si="89"/>
      </c>
      <c r="AP29" s="165">
        <f t="shared" si="89"/>
      </c>
      <c r="AQ29" s="165">
        <f t="shared" si="89"/>
      </c>
      <c r="AR29" s="165">
        <f t="shared" si="89"/>
      </c>
      <c r="AS29" s="165">
        <f t="shared" si="90"/>
      </c>
      <c r="AT29" s="165">
        <f t="shared" si="90"/>
      </c>
      <c r="AU29" s="165">
        <f t="shared" si="90"/>
      </c>
      <c r="AV29" s="165">
        <f t="shared" si="90"/>
      </c>
      <c r="AW29" s="165">
        <f t="shared" si="90"/>
      </c>
      <c r="AX29" s="165">
        <f t="shared" si="90"/>
      </c>
      <c r="AY29" s="165">
        <f t="shared" si="90"/>
      </c>
      <c r="AZ29" s="165">
        <f t="shared" si="90"/>
      </c>
      <c r="BA29" s="165">
        <f t="shared" si="90"/>
      </c>
      <c r="BB29" s="165">
        <f t="shared" si="90"/>
      </c>
      <c r="BC29" s="165">
        <f t="shared" si="91"/>
      </c>
      <c r="BD29" s="165">
        <f t="shared" si="91"/>
      </c>
      <c r="BE29" s="165">
        <f t="shared" si="91"/>
      </c>
      <c r="BF29" s="165">
        <f t="shared" si="91"/>
      </c>
      <c r="BG29" s="165">
        <f t="shared" si="91"/>
      </c>
      <c r="BH29" s="165">
        <f t="shared" si="91"/>
      </c>
      <c r="BI29" s="165">
        <f t="shared" si="91"/>
      </c>
      <c r="BJ29" s="165">
        <f t="shared" si="91"/>
      </c>
      <c r="BK29" s="165">
        <f t="shared" si="91"/>
      </c>
      <c r="BL29" s="165">
        <f t="shared" si="91"/>
      </c>
      <c r="BM29" s="165">
        <f t="shared" si="92"/>
      </c>
      <c r="BN29" s="165">
        <f t="shared" si="92"/>
      </c>
      <c r="BO29" s="165">
        <f t="shared" si="92"/>
      </c>
      <c r="BP29" s="165">
        <f t="shared" si="92"/>
        <v>1</v>
      </c>
      <c r="BQ29" s="165">
        <f t="shared" si="92"/>
        <v>1</v>
      </c>
      <c r="BR29" s="165">
        <f t="shared" si="92"/>
        <v>1</v>
      </c>
      <c r="BS29" s="165">
        <f t="shared" si="92"/>
        <v>1</v>
      </c>
      <c r="BT29" s="165">
        <f t="shared" si="92"/>
        <v>1</v>
      </c>
      <c r="BU29" s="165">
        <f t="shared" si="92"/>
        <v>1</v>
      </c>
      <c r="BV29" s="165">
        <f t="shared" si="92"/>
        <v>1</v>
      </c>
      <c r="BW29" s="165">
        <f t="shared" si="93"/>
        <v>1</v>
      </c>
      <c r="BX29" s="165">
        <f t="shared" si="93"/>
        <v>1</v>
      </c>
      <c r="BY29" s="165">
        <f t="shared" si="93"/>
        <v>1</v>
      </c>
      <c r="BZ29" s="165">
        <f t="shared" si="93"/>
        <v>1</v>
      </c>
      <c r="CA29" s="165">
        <f t="shared" si="93"/>
        <v>1</v>
      </c>
      <c r="CB29" s="165">
        <f t="shared" si="93"/>
        <v>1</v>
      </c>
      <c r="CC29" s="165">
        <f t="shared" si="93"/>
        <v>1</v>
      </c>
      <c r="CD29" s="165">
        <f t="shared" si="93"/>
      </c>
      <c r="CE29" s="165">
        <f t="shared" si="93"/>
      </c>
      <c r="CF29" s="165">
        <f t="shared" si="93"/>
      </c>
      <c r="CG29" s="165">
        <f t="shared" si="94"/>
      </c>
      <c r="CH29" s="165">
        <f t="shared" si="94"/>
      </c>
      <c r="CI29" s="165">
        <f t="shared" si="94"/>
      </c>
      <c r="CJ29" s="165">
        <f t="shared" si="94"/>
      </c>
      <c r="CK29" s="165">
        <f t="shared" si="94"/>
      </c>
      <c r="CL29" s="165">
        <f t="shared" si="94"/>
      </c>
      <c r="CM29" s="165">
        <f t="shared" si="94"/>
      </c>
      <c r="CN29" s="165">
        <f t="shared" si="94"/>
      </c>
      <c r="CO29" s="165">
        <f t="shared" si="94"/>
      </c>
      <c r="CP29" s="165">
        <f t="shared" si="94"/>
      </c>
      <c r="CQ29" s="165">
        <f t="shared" si="95"/>
      </c>
      <c r="CR29" s="165">
        <f t="shared" si="95"/>
      </c>
      <c r="CS29" s="165">
        <f t="shared" si="95"/>
      </c>
      <c r="CT29" s="165">
        <f t="shared" si="95"/>
      </c>
      <c r="CU29" s="165">
        <f t="shared" si="95"/>
      </c>
      <c r="CV29" s="165">
        <f t="shared" si="95"/>
      </c>
      <c r="CW29" s="165">
        <f t="shared" si="95"/>
      </c>
      <c r="CX29" s="165">
        <f t="shared" si="95"/>
      </c>
      <c r="CY29" s="165">
        <f t="shared" si="95"/>
      </c>
      <c r="CZ29" s="165">
        <f t="shared" si="95"/>
      </c>
      <c r="DA29" s="165">
        <f t="shared" si="96"/>
      </c>
      <c r="DB29" s="165">
        <f t="shared" si="96"/>
      </c>
      <c r="DC29" s="165">
        <f t="shared" si="96"/>
      </c>
      <c r="DD29" s="165">
        <f t="shared" si="96"/>
      </c>
      <c r="DE29" s="165">
        <f t="shared" si="96"/>
      </c>
      <c r="DF29" s="165">
        <f t="shared" si="96"/>
      </c>
      <c r="DG29" s="165">
        <f t="shared" si="96"/>
      </c>
      <c r="DH29" s="165">
        <f t="shared" si="96"/>
      </c>
      <c r="DI29" s="165">
        <f t="shared" si="96"/>
      </c>
      <c r="DJ29" s="165">
        <f t="shared" si="96"/>
      </c>
      <c r="DK29" s="165">
        <f t="shared" si="97"/>
      </c>
      <c r="DL29" s="165">
        <f t="shared" si="97"/>
      </c>
      <c r="DM29" s="165">
        <f t="shared" si="97"/>
      </c>
      <c r="DN29" s="165">
        <f t="shared" si="97"/>
      </c>
      <c r="DO29" s="165">
        <f t="shared" si="97"/>
      </c>
      <c r="DP29" s="165">
        <f t="shared" si="97"/>
      </c>
      <c r="DQ29" s="165">
        <f t="shared" si="97"/>
      </c>
      <c r="DR29" s="165">
        <f t="shared" si="97"/>
      </c>
      <c r="DS29" s="165">
        <f t="shared" si="97"/>
      </c>
      <c r="DT29" s="165">
        <f t="shared" si="97"/>
      </c>
      <c r="DU29" s="165">
        <f t="shared" si="98"/>
      </c>
      <c r="DV29" s="165">
        <f t="shared" si="98"/>
      </c>
      <c r="DW29" s="165">
        <f t="shared" si="98"/>
      </c>
      <c r="DX29" s="165">
        <f t="shared" si="98"/>
      </c>
      <c r="DY29" s="165">
        <f t="shared" si="98"/>
      </c>
      <c r="DZ29" s="165">
        <f t="shared" si="98"/>
      </c>
      <c r="EA29" s="165">
        <f t="shared" si="98"/>
      </c>
      <c r="EB29" s="165">
        <f t="shared" si="98"/>
      </c>
      <c r="EC29" s="165">
        <f t="shared" si="98"/>
      </c>
      <c r="ED29" s="165">
        <f t="shared" si="98"/>
      </c>
      <c r="EE29" s="165">
        <f t="shared" si="99"/>
      </c>
      <c r="EF29" s="165">
        <f t="shared" si="99"/>
      </c>
      <c r="EG29" s="165">
        <f t="shared" si="99"/>
      </c>
      <c r="EH29" s="165">
        <f t="shared" si="99"/>
      </c>
      <c r="EI29" s="165">
        <f t="shared" si="99"/>
      </c>
      <c r="EJ29" s="165">
        <f t="shared" si="99"/>
      </c>
      <c r="EK29" s="165">
        <f t="shared" si="99"/>
      </c>
      <c r="EL29" s="165">
        <f t="shared" si="99"/>
      </c>
      <c r="EM29" s="165">
        <f t="shared" si="99"/>
      </c>
      <c r="EN29" s="165">
        <f t="shared" si="99"/>
      </c>
      <c r="EO29" s="165">
        <f t="shared" si="100"/>
      </c>
      <c r="EP29" s="165">
        <f t="shared" si="100"/>
      </c>
      <c r="EQ29" s="165">
        <f t="shared" si="100"/>
      </c>
      <c r="ER29" s="165">
        <f t="shared" si="100"/>
      </c>
      <c r="ES29" s="165">
        <f t="shared" si="100"/>
      </c>
      <c r="ET29" s="165">
        <f t="shared" si="100"/>
      </c>
      <c r="EU29" s="165">
        <f t="shared" si="100"/>
      </c>
      <c r="EV29" s="165">
        <f t="shared" si="100"/>
      </c>
      <c r="EW29" s="165">
        <f t="shared" si="100"/>
      </c>
      <c r="EX29" s="165">
        <f t="shared" si="100"/>
      </c>
      <c r="EY29" s="165">
        <f t="shared" si="101"/>
      </c>
      <c r="EZ29" s="165">
        <f t="shared" si="101"/>
      </c>
      <c r="FA29" s="165">
        <f t="shared" si="101"/>
      </c>
      <c r="FB29" s="165">
        <f t="shared" si="101"/>
      </c>
      <c r="FC29" s="165">
        <f t="shared" si="101"/>
      </c>
      <c r="FD29" s="165">
        <f t="shared" si="101"/>
      </c>
      <c r="FE29" s="165">
        <f t="shared" si="101"/>
      </c>
      <c r="FF29" s="165">
        <f t="shared" si="101"/>
      </c>
      <c r="FG29" s="165">
        <f t="shared" si="101"/>
      </c>
      <c r="FH29" s="165">
        <f t="shared" si="101"/>
      </c>
      <c r="FI29" s="165">
        <f t="shared" si="102"/>
      </c>
      <c r="FJ29" s="165">
        <f t="shared" si="102"/>
      </c>
      <c r="FK29" s="165">
        <f t="shared" si="102"/>
      </c>
      <c r="FL29" s="165">
        <f t="shared" si="102"/>
      </c>
      <c r="FM29" s="165">
        <f t="shared" si="102"/>
      </c>
      <c r="FN29" s="165">
        <f t="shared" si="102"/>
      </c>
      <c r="FO29" s="165">
        <f t="shared" si="102"/>
      </c>
      <c r="FP29" s="146"/>
    </row>
    <row r="30" spans="1:172" ht="14.25" customHeight="1" outlineLevel="1">
      <c r="A30" s="129" t="s">
        <v>37</v>
      </c>
      <c r="B30" s="157" t="s">
        <v>159</v>
      </c>
      <c r="C30" s="157" t="s">
        <v>140</v>
      </c>
      <c r="D30" s="158">
        <v>39102</v>
      </c>
      <c r="E30" s="158">
        <v>39123</v>
      </c>
      <c r="F30" s="169">
        <f t="shared" si="15"/>
        <v>15</v>
      </c>
      <c r="G30" s="170"/>
      <c r="H30" s="170"/>
      <c r="I30" s="159">
        <f t="shared" si="16"/>
      </c>
      <c r="J30" s="159">
        <f t="shared" si="17"/>
      </c>
      <c r="K30" s="159">
        <f t="shared" si="18"/>
      </c>
      <c r="L30" s="161"/>
      <c r="M30" s="162"/>
      <c r="N30" s="163"/>
      <c r="O30" s="164">
        <f t="shared" si="87"/>
      </c>
      <c r="P30" s="165">
        <f t="shared" si="87"/>
      </c>
      <c r="Q30" s="165">
        <f t="shared" si="87"/>
      </c>
      <c r="R30" s="165">
        <f t="shared" si="87"/>
      </c>
      <c r="S30" s="165">
        <f t="shared" si="87"/>
      </c>
      <c r="T30" s="165">
        <f t="shared" si="87"/>
      </c>
      <c r="U30" s="165">
        <f t="shared" si="87"/>
      </c>
      <c r="V30" s="165">
        <f t="shared" si="87"/>
      </c>
      <c r="W30" s="165">
        <f t="shared" si="87"/>
      </c>
      <c r="X30" s="165">
        <f t="shared" si="87"/>
      </c>
      <c r="Y30" s="165">
        <f t="shared" si="88"/>
      </c>
      <c r="Z30" s="165">
        <f t="shared" si="88"/>
      </c>
      <c r="AA30" s="165">
        <f t="shared" si="88"/>
      </c>
      <c r="AB30" s="165">
        <f t="shared" si="88"/>
      </c>
      <c r="AC30" s="165">
        <f t="shared" si="88"/>
      </c>
      <c r="AD30" s="165">
        <f t="shared" si="88"/>
      </c>
      <c r="AE30" s="165">
        <f t="shared" si="88"/>
      </c>
      <c r="AF30" s="165">
        <f t="shared" si="88"/>
      </c>
      <c r="AG30" s="165">
        <f t="shared" si="88"/>
      </c>
      <c r="AH30" s="165">
        <f t="shared" si="88"/>
      </c>
      <c r="AI30" s="165">
        <f t="shared" si="89"/>
      </c>
      <c r="AJ30" s="165">
        <f t="shared" si="89"/>
      </c>
      <c r="AK30" s="165">
        <f t="shared" si="89"/>
      </c>
      <c r="AL30" s="165">
        <f t="shared" si="89"/>
      </c>
      <c r="AM30" s="165">
        <f t="shared" si="89"/>
      </c>
      <c r="AN30" s="165">
        <f t="shared" si="89"/>
      </c>
      <c r="AO30" s="165">
        <f t="shared" si="89"/>
      </c>
      <c r="AP30" s="165">
        <f t="shared" si="89"/>
      </c>
      <c r="AQ30" s="165">
        <f t="shared" si="89"/>
      </c>
      <c r="AR30" s="165">
        <f t="shared" si="89"/>
      </c>
      <c r="AS30" s="165">
        <f t="shared" si="90"/>
      </c>
      <c r="AT30" s="165">
        <f t="shared" si="90"/>
      </c>
      <c r="AU30" s="165">
        <f t="shared" si="90"/>
      </c>
      <c r="AV30" s="165">
        <f t="shared" si="90"/>
      </c>
      <c r="AW30" s="165">
        <f t="shared" si="90"/>
      </c>
      <c r="AX30" s="165">
        <f t="shared" si="90"/>
      </c>
      <c r="AY30" s="165">
        <f t="shared" si="90"/>
      </c>
      <c r="AZ30" s="165">
        <f t="shared" si="90"/>
      </c>
      <c r="BA30" s="165">
        <f t="shared" si="90"/>
      </c>
      <c r="BB30" s="165">
        <f t="shared" si="90"/>
      </c>
      <c r="BC30" s="165">
        <f t="shared" si="91"/>
      </c>
      <c r="BD30" s="165">
        <f t="shared" si="91"/>
      </c>
      <c r="BE30" s="165">
        <f t="shared" si="91"/>
      </c>
      <c r="BF30" s="165">
        <f t="shared" si="91"/>
      </c>
      <c r="BG30" s="165">
        <f t="shared" si="91"/>
      </c>
      <c r="BH30" s="165">
        <f t="shared" si="91"/>
      </c>
      <c r="BI30" s="165">
        <f t="shared" si="91"/>
      </c>
      <c r="BJ30" s="165">
        <f t="shared" si="91"/>
      </c>
      <c r="BK30" s="165">
        <f t="shared" si="91"/>
      </c>
      <c r="BL30" s="165">
        <f t="shared" si="91"/>
      </c>
      <c r="BM30" s="165">
        <f t="shared" si="92"/>
      </c>
      <c r="BN30" s="165">
        <f t="shared" si="92"/>
      </c>
      <c r="BO30" s="165">
        <f t="shared" si="92"/>
      </c>
      <c r="BP30" s="165">
        <f t="shared" si="92"/>
      </c>
      <c r="BQ30" s="165">
        <f t="shared" si="92"/>
      </c>
      <c r="BR30" s="165">
        <f t="shared" si="92"/>
      </c>
      <c r="BS30" s="165">
        <f t="shared" si="92"/>
      </c>
      <c r="BT30" s="165">
        <f t="shared" si="92"/>
      </c>
      <c r="BU30" s="165">
        <f t="shared" si="92"/>
      </c>
      <c r="BV30" s="165">
        <f t="shared" si="92"/>
      </c>
      <c r="BW30" s="165">
        <f t="shared" si="93"/>
      </c>
      <c r="BX30" s="165">
        <f t="shared" si="93"/>
      </c>
      <c r="BY30" s="165">
        <f t="shared" si="93"/>
      </c>
      <c r="BZ30" s="165">
        <f t="shared" si="93"/>
      </c>
      <c r="CA30" s="165">
        <f t="shared" si="93"/>
      </c>
      <c r="CB30" s="165">
        <f t="shared" si="93"/>
      </c>
      <c r="CC30" s="165">
        <f t="shared" si="93"/>
      </c>
      <c r="CD30" s="165">
        <f t="shared" si="93"/>
        <v>1</v>
      </c>
      <c r="CE30" s="165">
        <f t="shared" si="93"/>
        <v>1</v>
      </c>
      <c r="CF30" s="165">
        <f t="shared" si="93"/>
        <v>1</v>
      </c>
      <c r="CG30" s="165">
        <f t="shared" si="94"/>
      </c>
      <c r="CH30" s="165">
        <f t="shared" si="94"/>
      </c>
      <c r="CI30" s="165">
        <f t="shared" si="94"/>
      </c>
      <c r="CJ30" s="165">
        <f t="shared" si="94"/>
      </c>
      <c r="CK30" s="165">
        <f t="shared" si="94"/>
      </c>
      <c r="CL30" s="165">
        <f t="shared" si="94"/>
      </c>
      <c r="CM30" s="165">
        <f t="shared" si="94"/>
      </c>
      <c r="CN30" s="165">
        <f t="shared" si="94"/>
      </c>
      <c r="CO30" s="165">
        <f t="shared" si="94"/>
      </c>
      <c r="CP30" s="165">
        <f t="shared" si="94"/>
      </c>
      <c r="CQ30" s="165">
        <f t="shared" si="95"/>
      </c>
      <c r="CR30" s="165">
        <f t="shared" si="95"/>
      </c>
      <c r="CS30" s="165">
        <f t="shared" si="95"/>
      </c>
      <c r="CT30" s="165">
        <f t="shared" si="95"/>
      </c>
      <c r="CU30" s="165">
        <f t="shared" si="95"/>
      </c>
      <c r="CV30" s="165">
        <f t="shared" si="95"/>
      </c>
      <c r="CW30" s="165">
        <f t="shared" si="95"/>
      </c>
      <c r="CX30" s="165">
        <f t="shared" si="95"/>
      </c>
      <c r="CY30" s="165">
        <f t="shared" si="95"/>
      </c>
      <c r="CZ30" s="165">
        <f t="shared" si="95"/>
      </c>
      <c r="DA30" s="165">
        <f t="shared" si="96"/>
      </c>
      <c r="DB30" s="165">
        <f t="shared" si="96"/>
      </c>
      <c r="DC30" s="165">
        <f t="shared" si="96"/>
      </c>
      <c r="DD30" s="165">
        <f t="shared" si="96"/>
      </c>
      <c r="DE30" s="165">
        <f t="shared" si="96"/>
      </c>
      <c r="DF30" s="165">
        <f t="shared" si="96"/>
      </c>
      <c r="DG30" s="165">
        <f t="shared" si="96"/>
      </c>
      <c r="DH30" s="165">
        <f t="shared" si="96"/>
      </c>
      <c r="DI30" s="165">
        <f t="shared" si="96"/>
      </c>
      <c r="DJ30" s="165">
        <f t="shared" si="96"/>
      </c>
      <c r="DK30" s="165">
        <f t="shared" si="97"/>
      </c>
      <c r="DL30" s="165">
        <f t="shared" si="97"/>
      </c>
      <c r="DM30" s="165">
        <f t="shared" si="97"/>
      </c>
      <c r="DN30" s="165">
        <f t="shared" si="97"/>
      </c>
      <c r="DO30" s="165">
        <f t="shared" si="97"/>
      </c>
      <c r="DP30" s="165">
        <f t="shared" si="97"/>
      </c>
      <c r="DQ30" s="165">
        <f t="shared" si="97"/>
      </c>
      <c r="DR30" s="165">
        <f t="shared" si="97"/>
      </c>
      <c r="DS30" s="165">
        <f t="shared" si="97"/>
      </c>
      <c r="DT30" s="165">
        <f t="shared" si="97"/>
      </c>
      <c r="DU30" s="165">
        <f t="shared" si="98"/>
      </c>
      <c r="DV30" s="165">
        <f t="shared" si="98"/>
      </c>
      <c r="DW30" s="165">
        <f t="shared" si="98"/>
      </c>
      <c r="DX30" s="165">
        <f t="shared" si="98"/>
      </c>
      <c r="DY30" s="165">
        <f t="shared" si="98"/>
      </c>
      <c r="DZ30" s="165">
        <f t="shared" si="98"/>
      </c>
      <c r="EA30" s="165">
        <f t="shared" si="98"/>
      </c>
      <c r="EB30" s="165">
        <f t="shared" si="98"/>
      </c>
      <c r="EC30" s="165">
        <f t="shared" si="98"/>
      </c>
      <c r="ED30" s="165">
        <f t="shared" si="98"/>
      </c>
      <c r="EE30" s="165">
        <f t="shared" si="99"/>
      </c>
      <c r="EF30" s="165">
        <f t="shared" si="99"/>
      </c>
      <c r="EG30" s="165">
        <f t="shared" si="99"/>
      </c>
      <c r="EH30" s="165">
        <f t="shared" si="99"/>
      </c>
      <c r="EI30" s="165">
        <f t="shared" si="99"/>
      </c>
      <c r="EJ30" s="165">
        <f t="shared" si="99"/>
      </c>
      <c r="EK30" s="165">
        <f t="shared" si="99"/>
      </c>
      <c r="EL30" s="165">
        <f t="shared" si="99"/>
      </c>
      <c r="EM30" s="165">
        <f t="shared" si="99"/>
      </c>
      <c r="EN30" s="165">
        <f t="shared" si="99"/>
      </c>
      <c r="EO30" s="165">
        <f t="shared" si="100"/>
      </c>
      <c r="EP30" s="165">
        <f t="shared" si="100"/>
      </c>
      <c r="EQ30" s="165">
        <f t="shared" si="100"/>
      </c>
      <c r="ER30" s="165">
        <f t="shared" si="100"/>
      </c>
      <c r="ES30" s="165">
        <f t="shared" si="100"/>
      </c>
      <c r="ET30" s="165">
        <f t="shared" si="100"/>
      </c>
      <c r="EU30" s="165">
        <f t="shared" si="100"/>
      </c>
      <c r="EV30" s="165">
        <f t="shared" si="100"/>
      </c>
      <c r="EW30" s="165">
        <f t="shared" si="100"/>
      </c>
      <c r="EX30" s="165">
        <f t="shared" si="100"/>
      </c>
      <c r="EY30" s="165">
        <f t="shared" si="101"/>
      </c>
      <c r="EZ30" s="165">
        <f t="shared" si="101"/>
      </c>
      <c r="FA30" s="165">
        <f t="shared" si="101"/>
      </c>
      <c r="FB30" s="165">
        <f t="shared" si="101"/>
      </c>
      <c r="FC30" s="165">
        <f t="shared" si="101"/>
      </c>
      <c r="FD30" s="165">
        <f t="shared" si="101"/>
      </c>
      <c r="FE30" s="165">
        <f t="shared" si="101"/>
      </c>
      <c r="FF30" s="165">
        <f t="shared" si="101"/>
      </c>
      <c r="FG30" s="165">
        <f t="shared" si="101"/>
      </c>
      <c r="FH30" s="165">
        <f t="shared" si="101"/>
      </c>
      <c r="FI30" s="165">
        <f t="shared" si="102"/>
      </c>
      <c r="FJ30" s="165">
        <f t="shared" si="102"/>
      </c>
      <c r="FK30" s="165">
        <f t="shared" si="102"/>
      </c>
      <c r="FL30" s="165">
        <f t="shared" si="102"/>
      </c>
      <c r="FM30" s="165">
        <f t="shared" si="102"/>
      </c>
      <c r="FN30" s="165">
        <f t="shared" si="102"/>
      </c>
      <c r="FO30" s="165">
        <f t="shared" si="102"/>
      </c>
      <c r="FP30" s="146"/>
    </row>
    <row r="31" spans="1:172" ht="14.25" customHeight="1" outlineLevel="1">
      <c r="A31" s="129" t="s">
        <v>38</v>
      </c>
      <c r="B31" s="157" t="s">
        <v>191</v>
      </c>
      <c r="C31" s="157" t="s">
        <v>140</v>
      </c>
      <c r="D31" s="158">
        <v>39124</v>
      </c>
      <c r="E31" s="158">
        <v>39183</v>
      </c>
      <c r="F31" s="169">
        <f t="shared" si="15"/>
        <v>43</v>
      </c>
      <c r="G31" s="170"/>
      <c r="H31" s="170"/>
      <c r="I31" s="159">
        <f t="shared" si="16"/>
      </c>
      <c r="J31" s="159">
        <f t="shared" si="17"/>
      </c>
      <c r="K31" s="159">
        <f t="shared" si="18"/>
      </c>
      <c r="L31" s="161"/>
      <c r="M31" s="162"/>
      <c r="N31" s="163"/>
      <c r="O31" s="164">
        <f t="shared" si="87"/>
      </c>
      <c r="P31" s="165">
        <f t="shared" si="87"/>
      </c>
      <c r="Q31" s="165">
        <f t="shared" si="87"/>
      </c>
      <c r="R31" s="165">
        <f t="shared" si="87"/>
      </c>
      <c r="S31" s="165">
        <f t="shared" si="87"/>
      </c>
      <c r="T31" s="165">
        <f t="shared" si="87"/>
      </c>
      <c r="U31" s="165">
        <f t="shared" si="87"/>
      </c>
      <c r="V31" s="165">
        <f t="shared" si="87"/>
      </c>
      <c r="W31" s="165">
        <f t="shared" si="87"/>
      </c>
      <c r="X31" s="165">
        <f t="shared" si="87"/>
      </c>
      <c r="Y31" s="165">
        <f t="shared" si="88"/>
      </c>
      <c r="Z31" s="165">
        <f t="shared" si="88"/>
      </c>
      <c r="AA31" s="165">
        <f t="shared" si="88"/>
      </c>
      <c r="AB31" s="165">
        <f t="shared" si="88"/>
      </c>
      <c r="AC31" s="165">
        <f t="shared" si="88"/>
      </c>
      <c r="AD31" s="165">
        <f t="shared" si="88"/>
      </c>
      <c r="AE31" s="165">
        <f t="shared" si="88"/>
      </c>
      <c r="AF31" s="165">
        <f t="shared" si="88"/>
      </c>
      <c r="AG31" s="165">
        <f t="shared" si="88"/>
      </c>
      <c r="AH31" s="165">
        <f t="shared" si="88"/>
      </c>
      <c r="AI31" s="165">
        <f t="shared" si="89"/>
      </c>
      <c r="AJ31" s="165">
        <f t="shared" si="89"/>
      </c>
      <c r="AK31" s="165">
        <f t="shared" si="89"/>
      </c>
      <c r="AL31" s="165">
        <f t="shared" si="89"/>
      </c>
      <c r="AM31" s="165">
        <f t="shared" si="89"/>
      </c>
      <c r="AN31" s="165">
        <f t="shared" si="89"/>
      </c>
      <c r="AO31" s="165">
        <f t="shared" si="89"/>
      </c>
      <c r="AP31" s="165">
        <f t="shared" si="89"/>
      </c>
      <c r="AQ31" s="165">
        <f t="shared" si="89"/>
      </c>
      <c r="AR31" s="165">
        <f t="shared" si="89"/>
      </c>
      <c r="AS31" s="165">
        <f t="shared" si="90"/>
      </c>
      <c r="AT31" s="165">
        <f t="shared" si="90"/>
      </c>
      <c r="AU31" s="165">
        <f t="shared" si="90"/>
      </c>
      <c r="AV31" s="165">
        <f t="shared" si="90"/>
      </c>
      <c r="AW31" s="165">
        <f t="shared" si="90"/>
      </c>
      <c r="AX31" s="165">
        <f t="shared" si="90"/>
      </c>
      <c r="AY31" s="165">
        <f t="shared" si="90"/>
      </c>
      <c r="AZ31" s="165">
        <f t="shared" si="90"/>
      </c>
      <c r="BA31" s="165">
        <f t="shared" si="90"/>
      </c>
      <c r="BB31" s="165">
        <f t="shared" si="90"/>
      </c>
      <c r="BC31" s="165">
        <f t="shared" si="91"/>
      </c>
      <c r="BD31" s="165">
        <f t="shared" si="91"/>
      </c>
      <c r="BE31" s="165">
        <f t="shared" si="91"/>
      </c>
      <c r="BF31" s="165">
        <f t="shared" si="91"/>
      </c>
      <c r="BG31" s="165">
        <f t="shared" si="91"/>
      </c>
      <c r="BH31" s="165">
        <f t="shared" si="91"/>
      </c>
      <c r="BI31" s="165">
        <f t="shared" si="91"/>
      </c>
      <c r="BJ31" s="165">
        <f t="shared" si="91"/>
      </c>
      <c r="BK31" s="165">
        <f t="shared" si="91"/>
      </c>
      <c r="BL31" s="165">
        <f t="shared" si="91"/>
      </c>
      <c r="BM31" s="165">
        <f t="shared" si="92"/>
      </c>
      <c r="BN31" s="165">
        <f t="shared" si="92"/>
      </c>
      <c r="BO31" s="165">
        <f t="shared" si="92"/>
      </c>
      <c r="BP31" s="165">
        <f t="shared" si="92"/>
      </c>
      <c r="BQ31" s="165">
        <f t="shared" si="92"/>
      </c>
      <c r="BR31" s="165">
        <f t="shared" si="92"/>
      </c>
      <c r="BS31" s="165">
        <f t="shared" si="92"/>
      </c>
      <c r="BT31" s="165">
        <f t="shared" si="92"/>
      </c>
      <c r="BU31" s="165">
        <f t="shared" si="92"/>
      </c>
      <c r="BV31" s="165">
        <f t="shared" si="92"/>
      </c>
      <c r="BW31" s="165">
        <f t="shared" si="93"/>
      </c>
      <c r="BX31" s="165">
        <f t="shared" si="93"/>
      </c>
      <c r="BY31" s="165">
        <f t="shared" si="93"/>
      </c>
      <c r="BZ31" s="165">
        <f t="shared" si="93"/>
      </c>
      <c r="CA31" s="165">
        <f t="shared" si="93"/>
      </c>
      <c r="CB31" s="165">
        <f t="shared" si="93"/>
      </c>
      <c r="CC31" s="165">
        <f t="shared" si="93"/>
      </c>
      <c r="CD31" s="165">
        <f t="shared" si="93"/>
      </c>
      <c r="CE31" s="165">
        <f t="shared" si="93"/>
      </c>
      <c r="CF31" s="165">
        <f t="shared" si="93"/>
      </c>
      <c r="CG31" s="165">
        <f t="shared" si="94"/>
        <v>1</v>
      </c>
      <c r="CH31" s="165">
        <f t="shared" si="94"/>
        <v>1</v>
      </c>
      <c r="CI31" s="165">
        <f t="shared" si="94"/>
        <v>1</v>
      </c>
      <c r="CJ31" s="165">
        <f t="shared" si="94"/>
        <v>1</v>
      </c>
      <c r="CK31" s="165">
        <f t="shared" si="94"/>
        <v>1</v>
      </c>
      <c r="CL31" s="165">
        <f t="shared" si="94"/>
        <v>1</v>
      </c>
      <c r="CM31" s="165">
        <f t="shared" si="94"/>
        <v>1</v>
      </c>
      <c r="CN31" s="165">
        <f t="shared" si="94"/>
        <v>1</v>
      </c>
      <c r="CO31" s="165">
        <f t="shared" si="94"/>
        <v>1</v>
      </c>
      <c r="CP31" s="165">
        <f t="shared" si="94"/>
      </c>
      <c r="CQ31" s="165">
        <f t="shared" si="95"/>
      </c>
      <c r="CR31" s="165">
        <f t="shared" si="95"/>
      </c>
      <c r="CS31" s="165">
        <f t="shared" si="95"/>
      </c>
      <c r="CT31" s="165">
        <f t="shared" si="95"/>
      </c>
      <c r="CU31" s="165">
        <f t="shared" si="95"/>
      </c>
      <c r="CV31" s="165">
        <f t="shared" si="95"/>
      </c>
      <c r="CW31" s="165">
        <f t="shared" si="95"/>
      </c>
      <c r="CX31" s="165">
        <f t="shared" si="95"/>
      </c>
      <c r="CY31" s="165">
        <f t="shared" si="95"/>
      </c>
      <c r="CZ31" s="165">
        <f t="shared" si="95"/>
      </c>
      <c r="DA31" s="165">
        <f t="shared" si="96"/>
      </c>
      <c r="DB31" s="165">
        <f t="shared" si="96"/>
      </c>
      <c r="DC31" s="165">
        <f t="shared" si="96"/>
      </c>
      <c r="DD31" s="165">
        <f t="shared" si="96"/>
      </c>
      <c r="DE31" s="165">
        <f t="shared" si="96"/>
      </c>
      <c r="DF31" s="165">
        <f t="shared" si="96"/>
      </c>
      <c r="DG31" s="165">
        <f t="shared" si="96"/>
      </c>
      <c r="DH31" s="165">
        <f t="shared" si="96"/>
      </c>
      <c r="DI31" s="165">
        <f t="shared" si="96"/>
      </c>
      <c r="DJ31" s="165">
        <f t="shared" si="96"/>
      </c>
      <c r="DK31" s="165">
        <f t="shared" si="97"/>
      </c>
      <c r="DL31" s="165">
        <f t="shared" si="97"/>
      </c>
      <c r="DM31" s="165">
        <f t="shared" si="97"/>
      </c>
      <c r="DN31" s="165">
        <f t="shared" si="97"/>
      </c>
      <c r="DO31" s="165">
        <f t="shared" si="97"/>
      </c>
      <c r="DP31" s="165">
        <f t="shared" si="97"/>
      </c>
      <c r="DQ31" s="165">
        <f t="shared" si="97"/>
      </c>
      <c r="DR31" s="165">
        <f t="shared" si="97"/>
      </c>
      <c r="DS31" s="165">
        <f t="shared" si="97"/>
      </c>
      <c r="DT31" s="165">
        <f t="shared" si="97"/>
      </c>
      <c r="DU31" s="165">
        <f t="shared" si="98"/>
      </c>
      <c r="DV31" s="165">
        <f t="shared" si="98"/>
      </c>
      <c r="DW31" s="165">
        <f t="shared" si="98"/>
      </c>
      <c r="DX31" s="165">
        <f t="shared" si="98"/>
      </c>
      <c r="DY31" s="165">
        <f t="shared" si="98"/>
      </c>
      <c r="DZ31" s="165">
        <f t="shared" si="98"/>
      </c>
      <c r="EA31" s="165">
        <f t="shared" si="98"/>
      </c>
      <c r="EB31" s="165">
        <f t="shared" si="98"/>
      </c>
      <c r="EC31" s="165">
        <f t="shared" si="98"/>
      </c>
      <c r="ED31" s="165">
        <f t="shared" si="98"/>
      </c>
      <c r="EE31" s="165">
        <f t="shared" si="99"/>
      </c>
      <c r="EF31" s="165">
        <f t="shared" si="99"/>
      </c>
      <c r="EG31" s="165">
        <f t="shared" si="99"/>
      </c>
      <c r="EH31" s="165">
        <f t="shared" si="99"/>
      </c>
      <c r="EI31" s="165">
        <f t="shared" si="99"/>
      </c>
      <c r="EJ31" s="165">
        <f t="shared" si="99"/>
      </c>
      <c r="EK31" s="165">
        <f t="shared" si="99"/>
      </c>
      <c r="EL31" s="165">
        <f t="shared" si="99"/>
      </c>
      <c r="EM31" s="165">
        <f t="shared" si="99"/>
      </c>
      <c r="EN31" s="165">
        <f t="shared" si="99"/>
      </c>
      <c r="EO31" s="165">
        <f t="shared" si="100"/>
      </c>
      <c r="EP31" s="165">
        <f t="shared" si="100"/>
      </c>
      <c r="EQ31" s="165">
        <f t="shared" si="100"/>
      </c>
      <c r="ER31" s="165">
        <f t="shared" si="100"/>
      </c>
      <c r="ES31" s="165">
        <f t="shared" si="100"/>
      </c>
      <c r="ET31" s="165">
        <f t="shared" si="100"/>
      </c>
      <c r="EU31" s="165">
        <f t="shared" si="100"/>
      </c>
      <c r="EV31" s="165">
        <f t="shared" si="100"/>
      </c>
      <c r="EW31" s="165">
        <f t="shared" si="100"/>
      </c>
      <c r="EX31" s="165">
        <f t="shared" si="100"/>
      </c>
      <c r="EY31" s="165">
        <f t="shared" si="101"/>
      </c>
      <c r="EZ31" s="165">
        <f t="shared" si="101"/>
      </c>
      <c r="FA31" s="165">
        <f t="shared" si="101"/>
      </c>
      <c r="FB31" s="165">
        <f t="shared" si="101"/>
      </c>
      <c r="FC31" s="165">
        <f t="shared" si="101"/>
      </c>
      <c r="FD31" s="165">
        <f t="shared" si="101"/>
      </c>
      <c r="FE31" s="165">
        <f t="shared" si="101"/>
      </c>
      <c r="FF31" s="165">
        <f t="shared" si="101"/>
      </c>
      <c r="FG31" s="165">
        <f t="shared" si="101"/>
      </c>
      <c r="FH31" s="165">
        <f t="shared" si="101"/>
      </c>
      <c r="FI31" s="165">
        <f t="shared" si="102"/>
      </c>
      <c r="FJ31" s="165">
        <f t="shared" si="102"/>
      </c>
      <c r="FK31" s="165">
        <f t="shared" si="102"/>
      </c>
      <c r="FL31" s="165">
        <f t="shared" si="102"/>
      </c>
      <c r="FM31" s="165">
        <f t="shared" si="102"/>
      </c>
      <c r="FN31" s="165">
        <f t="shared" si="102"/>
      </c>
      <c r="FO31" s="165">
        <f t="shared" si="102"/>
      </c>
      <c r="FP31" s="146"/>
    </row>
    <row r="32" spans="1:172" ht="14.25" customHeight="1" outlineLevel="1" thickBot="1">
      <c r="A32" s="131" t="s">
        <v>39</v>
      </c>
      <c r="B32" s="171" t="s">
        <v>190</v>
      </c>
      <c r="C32" s="171" t="s">
        <v>140</v>
      </c>
      <c r="D32" s="172">
        <v>39184</v>
      </c>
      <c r="E32" s="172">
        <v>39272</v>
      </c>
      <c r="F32" s="173">
        <f t="shared" si="15"/>
        <v>63</v>
      </c>
      <c r="G32" s="174"/>
      <c r="H32" s="174"/>
      <c r="I32" s="175">
        <f t="shared" si="16"/>
      </c>
      <c r="J32" s="175">
        <f t="shared" si="17"/>
      </c>
      <c r="K32" s="175">
        <f t="shared" si="18"/>
      </c>
      <c r="L32" s="176"/>
      <c r="M32" s="177"/>
      <c r="N32" s="178"/>
      <c r="O32" s="179">
        <f t="shared" si="87"/>
      </c>
      <c r="P32" s="180">
        <f t="shared" si="87"/>
      </c>
      <c r="Q32" s="180">
        <f t="shared" si="87"/>
      </c>
      <c r="R32" s="180">
        <f t="shared" si="87"/>
      </c>
      <c r="S32" s="180">
        <f t="shared" si="87"/>
      </c>
      <c r="T32" s="180">
        <f t="shared" si="87"/>
      </c>
      <c r="U32" s="180">
        <f t="shared" si="87"/>
      </c>
      <c r="V32" s="180">
        <f t="shared" si="87"/>
      </c>
      <c r="W32" s="180">
        <f t="shared" si="87"/>
      </c>
      <c r="X32" s="180">
        <f t="shared" si="87"/>
      </c>
      <c r="Y32" s="180">
        <f t="shared" si="88"/>
      </c>
      <c r="Z32" s="180">
        <f t="shared" si="88"/>
      </c>
      <c r="AA32" s="180">
        <f t="shared" si="88"/>
      </c>
      <c r="AB32" s="180">
        <f t="shared" si="88"/>
      </c>
      <c r="AC32" s="180">
        <f t="shared" si="88"/>
      </c>
      <c r="AD32" s="180">
        <f t="shared" si="88"/>
      </c>
      <c r="AE32" s="180">
        <f t="shared" si="88"/>
      </c>
      <c r="AF32" s="180">
        <f t="shared" si="88"/>
      </c>
      <c r="AG32" s="180">
        <f t="shared" si="88"/>
      </c>
      <c r="AH32" s="180">
        <f t="shared" si="88"/>
      </c>
      <c r="AI32" s="180">
        <f t="shared" si="89"/>
      </c>
      <c r="AJ32" s="180">
        <f t="shared" si="89"/>
      </c>
      <c r="AK32" s="180">
        <f t="shared" si="89"/>
      </c>
      <c r="AL32" s="180">
        <f t="shared" si="89"/>
      </c>
      <c r="AM32" s="180">
        <f t="shared" si="89"/>
      </c>
      <c r="AN32" s="180">
        <f t="shared" si="89"/>
      </c>
      <c r="AO32" s="180">
        <f t="shared" si="89"/>
      </c>
      <c r="AP32" s="180">
        <f t="shared" si="89"/>
      </c>
      <c r="AQ32" s="180">
        <f t="shared" si="89"/>
      </c>
      <c r="AR32" s="180">
        <f t="shared" si="89"/>
      </c>
      <c r="AS32" s="180">
        <f t="shared" si="90"/>
      </c>
      <c r="AT32" s="180">
        <f t="shared" si="90"/>
      </c>
      <c r="AU32" s="180">
        <f t="shared" si="90"/>
      </c>
      <c r="AV32" s="180">
        <f t="shared" si="90"/>
      </c>
      <c r="AW32" s="180">
        <f t="shared" si="90"/>
      </c>
      <c r="AX32" s="180">
        <f t="shared" si="90"/>
      </c>
      <c r="AY32" s="180">
        <f t="shared" si="90"/>
      </c>
      <c r="AZ32" s="180">
        <f t="shared" si="90"/>
      </c>
      <c r="BA32" s="180">
        <f t="shared" si="90"/>
      </c>
      <c r="BB32" s="180">
        <f t="shared" si="90"/>
      </c>
      <c r="BC32" s="180">
        <f t="shared" si="91"/>
      </c>
      <c r="BD32" s="180">
        <f t="shared" si="91"/>
      </c>
      <c r="BE32" s="180">
        <f t="shared" si="91"/>
      </c>
      <c r="BF32" s="180">
        <f t="shared" si="91"/>
      </c>
      <c r="BG32" s="180">
        <f t="shared" si="91"/>
      </c>
      <c r="BH32" s="180">
        <f t="shared" si="91"/>
      </c>
      <c r="BI32" s="180">
        <f t="shared" si="91"/>
      </c>
      <c r="BJ32" s="180">
        <f t="shared" si="91"/>
      </c>
      <c r="BK32" s="180">
        <f t="shared" si="91"/>
      </c>
      <c r="BL32" s="180">
        <f t="shared" si="91"/>
      </c>
      <c r="BM32" s="180">
        <f t="shared" si="92"/>
      </c>
      <c r="BN32" s="180">
        <f t="shared" si="92"/>
      </c>
      <c r="BO32" s="180">
        <f t="shared" si="92"/>
      </c>
      <c r="BP32" s="180">
        <f t="shared" si="92"/>
      </c>
      <c r="BQ32" s="180">
        <f t="shared" si="92"/>
      </c>
      <c r="BR32" s="180">
        <f t="shared" si="92"/>
      </c>
      <c r="BS32" s="180">
        <f t="shared" si="92"/>
      </c>
      <c r="BT32" s="180">
        <f t="shared" si="92"/>
      </c>
      <c r="BU32" s="180">
        <f t="shared" si="92"/>
      </c>
      <c r="BV32" s="180">
        <f t="shared" si="92"/>
      </c>
      <c r="BW32" s="180">
        <f t="shared" si="93"/>
      </c>
      <c r="BX32" s="180">
        <f t="shared" si="93"/>
      </c>
      <c r="BY32" s="180">
        <f t="shared" si="93"/>
      </c>
      <c r="BZ32" s="180">
        <f t="shared" si="93"/>
      </c>
      <c r="CA32" s="180">
        <f t="shared" si="93"/>
      </c>
      <c r="CB32" s="180">
        <f t="shared" si="93"/>
      </c>
      <c r="CC32" s="180">
        <f t="shared" si="93"/>
      </c>
      <c r="CD32" s="180">
        <f t="shared" si="93"/>
      </c>
      <c r="CE32" s="180">
        <f t="shared" si="93"/>
      </c>
      <c r="CF32" s="180">
        <f t="shared" si="93"/>
      </c>
      <c r="CG32" s="180">
        <f t="shared" si="94"/>
      </c>
      <c r="CH32" s="180">
        <f t="shared" si="94"/>
      </c>
      <c r="CI32" s="180">
        <f t="shared" si="94"/>
      </c>
      <c r="CJ32" s="180">
        <f t="shared" si="94"/>
      </c>
      <c r="CK32" s="180">
        <f t="shared" si="94"/>
      </c>
      <c r="CL32" s="180">
        <f t="shared" si="94"/>
      </c>
      <c r="CM32" s="180">
        <f t="shared" si="94"/>
      </c>
      <c r="CN32" s="180">
        <f t="shared" si="94"/>
      </c>
      <c r="CO32" s="180">
        <f t="shared" si="94"/>
      </c>
      <c r="CP32" s="180">
        <f t="shared" si="94"/>
        <v>1</v>
      </c>
      <c r="CQ32" s="180">
        <f t="shared" si="95"/>
        <v>1</v>
      </c>
      <c r="CR32" s="180">
        <f t="shared" si="95"/>
        <v>1</v>
      </c>
      <c r="CS32" s="180">
        <f t="shared" si="95"/>
        <v>1</v>
      </c>
      <c r="CT32" s="180">
        <f t="shared" si="95"/>
        <v>1</v>
      </c>
      <c r="CU32" s="180">
        <f t="shared" si="95"/>
        <v>1</v>
      </c>
      <c r="CV32" s="180">
        <f t="shared" si="95"/>
        <v>1</v>
      </c>
      <c r="CW32" s="180">
        <f t="shared" si="95"/>
        <v>1</v>
      </c>
      <c r="CX32" s="180">
        <f t="shared" si="95"/>
        <v>1</v>
      </c>
      <c r="CY32" s="180">
        <f t="shared" si="95"/>
        <v>1</v>
      </c>
      <c r="CZ32" s="180">
        <f t="shared" si="95"/>
        <v>1</v>
      </c>
      <c r="DA32" s="180">
        <f t="shared" si="96"/>
        <v>1</v>
      </c>
      <c r="DB32" s="180">
        <f t="shared" si="96"/>
        <v>1</v>
      </c>
      <c r="DC32" s="180">
        <f t="shared" si="96"/>
      </c>
      <c r="DD32" s="180">
        <f t="shared" si="96"/>
      </c>
      <c r="DE32" s="180">
        <f t="shared" si="96"/>
      </c>
      <c r="DF32" s="180">
        <f t="shared" si="96"/>
      </c>
      <c r="DG32" s="180">
        <f t="shared" si="96"/>
      </c>
      <c r="DH32" s="180">
        <f t="shared" si="96"/>
      </c>
      <c r="DI32" s="180">
        <f t="shared" si="96"/>
      </c>
      <c r="DJ32" s="180">
        <f t="shared" si="96"/>
      </c>
      <c r="DK32" s="180">
        <f t="shared" si="97"/>
      </c>
      <c r="DL32" s="180">
        <f t="shared" si="97"/>
      </c>
      <c r="DM32" s="180">
        <f t="shared" si="97"/>
      </c>
      <c r="DN32" s="180">
        <f t="shared" si="97"/>
      </c>
      <c r="DO32" s="180">
        <f t="shared" si="97"/>
      </c>
      <c r="DP32" s="180">
        <f t="shared" si="97"/>
      </c>
      <c r="DQ32" s="180">
        <f t="shared" si="97"/>
      </c>
      <c r="DR32" s="180">
        <f t="shared" si="97"/>
      </c>
      <c r="DS32" s="180">
        <f t="shared" si="97"/>
      </c>
      <c r="DT32" s="180">
        <f t="shared" si="97"/>
      </c>
      <c r="DU32" s="180">
        <f t="shared" si="98"/>
      </c>
      <c r="DV32" s="180">
        <f t="shared" si="98"/>
      </c>
      <c r="DW32" s="180">
        <f t="shared" si="98"/>
      </c>
      <c r="DX32" s="180">
        <f t="shared" si="98"/>
      </c>
      <c r="DY32" s="180">
        <f t="shared" si="98"/>
      </c>
      <c r="DZ32" s="180">
        <f t="shared" si="98"/>
      </c>
      <c r="EA32" s="180">
        <f t="shared" si="98"/>
      </c>
      <c r="EB32" s="180">
        <f t="shared" si="98"/>
      </c>
      <c r="EC32" s="180">
        <f t="shared" si="98"/>
      </c>
      <c r="ED32" s="180">
        <f t="shared" si="98"/>
      </c>
      <c r="EE32" s="180">
        <f t="shared" si="99"/>
      </c>
      <c r="EF32" s="180">
        <f t="shared" si="99"/>
      </c>
      <c r="EG32" s="180">
        <f t="shared" si="99"/>
      </c>
      <c r="EH32" s="180">
        <f t="shared" si="99"/>
      </c>
      <c r="EI32" s="180">
        <f t="shared" si="99"/>
      </c>
      <c r="EJ32" s="180">
        <f t="shared" si="99"/>
      </c>
      <c r="EK32" s="180">
        <f t="shared" si="99"/>
      </c>
      <c r="EL32" s="180">
        <f t="shared" si="99"/>
      </c>
      <c r="EM32" s="180">
        <f t="shared" si="99"/>
      </c>
      <c r="EN32" s="180">
        <f t="shared" si="99"/>
      </c>
      <c r="EO32" s="180">
        <f t="shared" si="100"/>
      </c>
      <c r="EP32" s="180">
        <f t="shared" si="100"/>
      </c>
      <c r="EQ32" s="180">
        <f t="shared" si="100"/>
      </c>
      <c r="ER32" s="180">
        <f t="shared" si="100"/>
      </c>
      <c r="ES32" s="180">
        <f t="shared" si="100"/>
      </c>
      <c r="ET32" s="180">
        <f t="shared" si="100"/>
      </c>
      <c r="EU32" s="180">
        <f t="shared" si="100"/>
      </c>
      <c r="EV32" s="180">
        <f t="shared" si="100"/>
      </c>
      <c r="EW32" s="180">
        <f t="shared" si="100"/>
      </c>
      <c r="EX32" s="180">
        <f t="shared" si="100"/>
      </c>
      <c r="EY32" s="180">
        <f t="shared" si="101"/>
      </c>
      <c r="EZ32" s="180">
        <f t="shared" si="101"/>
      </c>
      <c r="FA32" s="180">
        <f t="shared" si="101"/>
      </c>
      <c r="FB32" s="180">
        <f t="shared" si="101"/>
      </c>
      <c r="FC32" s="180">
        <f t="shared" si="101"/>
      </c>
      <c r="FD32" s="180">
        <f t="shared" si="101"/>
      </c>
      <c r="FE32" s="180">
        <f t="shared" si="101"/>
      </c>
      <c r="FF32" s="180">
        <f t="shared" si="101"/>
      </c>
      <c r="FG32" s="180">
        <f t="shared" si="101"/>
      </c>
      <c r="FH32" s="180">
        <f t="shared" si="101"/>
      </c>
      <c r="FI32" s="180">
        <f t="shared" si="102"/>
      </c>
      <c r="FJ32" s="180">
        <f t="shared" si="102"/>
      </c>
      <c r="FK32" s="180">
        <f t="shared" si="102"/>
      </c>
      <c r="FL32" s="180">
        <f t="shared" si="102"/>
      </c>
      <c r="FM32" s="180">
        <f t="shared" si="102"/>
      </c>
      <c r="FN32" s="180">
        <f t="shared" si="102"/>
      </c>
      <c r="FO32" s="180">
        <f t="shared" si="102"/>
      </c>
      <c r="FP32" s="181"/>
    </row>
    <row r="33" spans="1:13" ht="20.25" customHeight="1">
      <c r="A33" s="182"/>
      <c r="B33" s="182"/>
      <c r="C33" s="182"/>
      <c r="D33" s="183"/>
      <c r="E33" s="183"/>
      <c r="F33" s="183"/>
      <c r="G33" s="184"/>
      <c r="H33" s="184"/>
      <c r="I33" s="184"/>
      <c r="J33" s="184"/>
      <c r="K33" s="184"/>
      <c r="L33" s="184"/>
      <c r="M33" s="184"/>
    </row>
    <row r="34" spans="1:13" ht="20.25" customHeight="1">
      <c r="A34" s="182"/>
      <c r="B34" s="182"/>
      <c r="C34" s="182"/>
      <c r="D34" s="183"/>
      <c r="E34" s="183"/>
      <c r="F34" s="183"/>
      <c r="G34" s="184"/>
      <c r="H34" s="184"/>
      <c r="I34" s="184"/>
      <c r="J34" s="184"/>
      <c r="K34" s="184"/>
      <c r="L34" s="184"/>
      <c r="M34" s="184"/>
    </row>
    <row r="35" spans="1:13" ht="20.25" customHeight="1">
      <c r="A35" s="182"/>
      <c r="B35" s="182"/>
      <c r="C35" s="182"/>
      <c r="D35" s="183"/>
      <c r="E35" s="183"/>
      <c r="F35" s="183"/>
      <c r="G35" s="184"/>
      <c r="H35" s="184"/>
      <c r="I35" s="184"/>
      <c r="J35" s="184"/>
      <c r="K35" s="184"/>
      <c r="L35" s="184"/>
      <c r="M35" s="184"/>
    </row>
    <row r="36" spans="1:13" ht="20.25" customHeight="1">
      <c r="A36" s="182"/>
      <c r="B36" s="182"/>
      <c r="C36" s="182"/>
      <c r="D36" s="183"/>
      <c r="E36" s="183"/>
      <c r="F36" s="183"/>
      <c r="G36" s="184"/>
      <c r="H36" s="184"/>
      <c r="I36" s="184"/>
      <c r="J36" s="184"/>
      <c r="K36" s="184"/>
      <c r="L36" s="184"/>
      <c r="M36" s="184"/>
    </row>
    <row r="37" spans="1:13" ht="20.25" customHeight="1">
      <c r="A37" s="182"/>
      <c r="B37" s="182"/>
      <c r="C37" s="182"/>
      <c r="D37" s="183"/>
      <c r="E37" s="183"/>
      <c r="F37" s="183"/>
      <c r="G37" s="184"/>
      <c r="H37" s="184"/>
      <c r="I37" s="184"/>
      <c r="J37" s="184"/>
      <c r="K37" s="184"/>
      <c r="L37" s="184"/>
      <c r="M37" s="184"/>
    </row>
    <row r="38" spans="1:13" ht="20.25" customHeight="1">
      <c r="A38" s="182"/>
      <c r="B38" s="182"/>
      <c r="C38" s="182"/>
      <c r="D38" s="183"/>
      <c r="E38" s="183"/>
      <c r="F38" s="183"/>
      <c r="G38" s="184"/>
      <c r="H38" s="184"/>
      <c r="I38" s="184"/>
      <c r="J38" s="184"/>
      <c r="K38" s="184"/>
      <c r="L38" s="184"/>
      <c r="M38" s="184"/>
    </row>
    <row r="39" spans="1:13" ht="20.25" customHeight="1">
      <c r="A39" s="182"/>
      <c r="B39" s="182"/>
      <c r="C39" s="182"/>
      <c r="D39" s="183"/>
      <c r="E39" s="183"/>
      <c r="F39" s="183"/>
      <c r="G39" s="184"/>
      <c r="H39" s="184"/>
      <c r="I39" s="184"/>
      <c r="J39" s="184"/>
      <c r="K39" s="184"/>
      <c r="L39" s="184"/>
      <c r="M39" s="184"/>
    </row>
    <row r="40" spans="1:13" ht="20.25" customHeight="1">
      <c r="A40" s="182"/>
      <c r="B40" s="182"/>
      <c r="C40" s="182"/>
      <c r="D40" s="183"/>
      <c r="E40" s="183"/>
      <c r="F40" s="183"/>
      <c r="G40" s="184"/>
      <c r="H40" s="184"/>
      <c r="I40" s="184"/>
      <c r="J40" s="184"/>
      <c r="K40" s="184"/>
      <c r="L40" s="184"/>
      <c r="M40" s="184"/>
    </row>
    <row r="41" spans="1:13" ht="20.25" customHeight="1">
      <c r="A41" s="182"/>
      <c r="B41" s="182"/>
      <c r="C41" s="182"/>
      <c r="D41" s="183"/>
      <c r="E41" s="183"/>
      <c r="F41" s="183"/>
      <c r="G41" s="184"/>
      <c r="H41" s="184"/>
      <c r="I41" s="184"/>
      <c r="J41" s="184"/>
      <c r="K41" s="184"/>
      <c r="L41" s="184"/>
      <c r="M41" s="184"/>
    </row>
    <row r="42" spans="1:13" ht="20.25" customHeight="1">
      <c r="A42" s="182"/>
      <c r="B42" s="182"/>
      <c r="C42" s="182"/>
      <c r="D42" s="183"/>
      <c r="E42" s="183"/>
      <c r="F42" s="183"/>
      <c r="G42" s="184"/>
      <c r="H42" s="184"/>
      <c r="I42" s="184"/>
      <c r="J42" s="184"/>
      <c r="K42" s="184"/>
      <c r="L42" s="184"/>
      <c r="M42" s="184"/>
    </row>
    <row r="43" spans="1:13" ht="20.25" customHeight="1">
      <c r="A43" s="182"/>
      <c r="B43" s="182"/>
      <c r="C43" s="182"/>
      <c r="D43" s="183"/>
      <c r="E43" s="183"/>
      <c r="F43" s="183"/>
      <c r="G43" s="184"/>
      <c r="H43" s="184"/>
      <c r="I43" s="184"/>
      <c r="J43" s="184"/>
      <c r="K43" s="184"/>
      <c r="L43" s="184"/>
      <c r="M43" s="184"/>
    </row>
    <row r="44" spans="1:13" ht="20.25" customHeight="1">
      <c r="A44" s="182"/>
      <c r="B44" s="182"/>
      <c r="C44" s="182"/>
      <c r="D44" s="183"/>
      <c r="E44" s="183"/>
      <c r="F44" s="183"/>
      <c r="G44" s="184"/>
      <c r="H44" s="184"/>
      <c r="I44" s="184"/>
      <c r="J44" s="184"/>
      <c r="K44" s="184"/>
      <c r="L44" s="184"/>
      <c r="M44" s="184"/>
    </row>
    <row r="45" spans="1:13" ht="20.25" customHeight="1">
      <c r="A45" s="182"/>
      <c r="B45" s="182"/>
      <c r="C45" s="182"/>
      <c r="D45" s="183"/>
      <c r="E45" s="183"/>
      <c r="F45" s="183"/>
      <c r="G45" s="184"/>
      <c r="H45" s="184"/>
      <c r="I45" s="184"/>
      <c r="J45" s="184"/>
      <c r="K45" s="184"/>
      <c r="L45" s="184"/>
      <c r="M45" s="184"/>
    </row>
    <row r="46" spans="1:13" ht="20.25" customHeight="1">
      <c r="A46" s="182"/>
      <c r="B46" s="182"/>
      <c r="C46" s="182"/>
      <c r="D46" s="183"/>
      <c r="E46" s="183"/>
      <c r="F46" s="183"/>
      <c r="G46" s="184"/>
      <c r="H46" s="184"/>
      <c r="I46" s="184"/>
      <c r="J46" s="184"/>
      <c r="K46" s="184"/>
      <c r="L46" s="184"/>
      <c r="M46" s="184"/>
    </row>
    <row r="47" spans="1:13" ht="20.25" customHeight="1">
      <c r="A47" s="182"/>
      <c r="B47" s="182"/>
      <c r="C47" s="182"/>
      <c r="D47" s="183"/>
      <c r="E47" s="183"/>
      <c r="F47" s="183"/>
      <c r="G47" s="184"/>
      <c r="H47" s="184"/>
      <c r="I47" s="184"/>
      <c r="J47" s="184"/>
      <c r="K47" s="184"/>
      <c r="L47" s="184"/>
      <c r="M47" s="184"/>
    </row>
    <row r="48" spans="1:13" ht="20.25" customHeight="1">
      <c r="A48" s="182"/>
      <c r="B48" s="182"/>
      <c r="C48" s="182"/>
      <c r="D48" s="183"/>
      <c r="E48" s="183"/>
      <c r="F48" s="183"/>
      <c r="G48" s="184"/>
      <c r="H48" s="184"/>
      <c r="I48" s="184"/>
      <c r="J48" s="184"/>
      <c r="K48" s="184"/>
      <c r="L48" s="184"/>
      <c r="M48" s="184"/>
    </row>
    <row r="49" spans="1:13" ht="20.25" customHeight="1">
      <c r="A49" s="182"/>
      <c r="B49" s="182"/>
      <c r="C49" s="182"/>
      <c r="D49" s="183"/>
      <c r="E49" s="183"/>
      <c r="F49" s="183"/>
      <c r="G49" s="184"/>
      <c r="H49" s="184"/>
      <c r="I49" s="184"/>
      <c r="J49" s="184"/>
      <c r="K49" s="184"/>
      <c r="L49" s="184"/>
      <c r="M49" s="184"/>
    </row>
    <row r="50" spans="1:13" ht="20.25" customHeight="1">
      <c r="A50" s="182"/>
      <c r="B50" s="182"/>
      <c r="C50" s="182"/>
      <c r="D50" s="183"/>
      <c r="E50" s="183"/>
      <c r="F50" s="183"/>
      <c r="G50" s="184"/>
      <c r="H50" s="184"/>
      <c r="I50" s="184"/>
      <c r="J50" s="184"/>
      <c r="K50" s="184"/>
      <c r="L50" s="184"/>
      <c r="M50" s="184"/>
    </row>
    <row r="51" spans="1:13" ht="20.25" customHeight="1">
      <c r="A51" s="182"/>
      <c r="B51" s="182"/>
      <c r="C51" s="182"/>
      <c r="D51" s="183"/>
      <c r="E51" s="183"/>
      <c r="F51" s="183"/>
      <c r="G51" s="184"/>
      <c r="H51" s="184"/>
      <c r="I51" s="184"/>
      <c r="J51" s="184"/>
      <c r="K51" s="184"/>
      <c r="L51" s="184"/>
      <c r="M51" s="184"/>
    </row>
    <row r="52" spans="1:13" ht="20.25" customHeight="1">
      <c r="A52" s="182"/>
      <c r="B52" s="182"/>
      <c r="C52" s="182"/>
      <c r="D52" s="183"/>
      <c r="E52" s="183"/>
      <c r="F52" s="183"/>
      <c r="G52" s="184"/>
      <c r="H52" s="184"/>
      <c r="I52" s="184"/>
      <c r="J52" s="184"/>
      <c r="K52" s="184"/>
      <c r="L52" s="184"/>
      <c r="M52" s="184"/>
    </row>
    <row r="53" spans="1:13" ht="20.25" customHeight="1">
      <c r="A53" s="182"/>
      <c r="B53" s="182"/>
      <c r="C53" s="182"/>
      <c r="D53" s="183"/>
      <c r="E53" s="183"/>
      <c r="F53" s="183"/>
      <c r="G53" s="184"/>
      <c r="H53" s="184"/>
      <c r="I53" s="184"/>
      <c r="J53" s="184"/>
      <c r="K53" s="184"/>
      <c r="L53" s="184"/>
      <c r="M53" s="184"/>
    </row>
    <row r="54" spans="1:13" ht="20.25" customHeight="1">
      <c r="A54" s="182"/>
      <c r="B54" s="182"/>
      <c r="C54" s="182"/>
      <c r="D54" s="183"/>
      <c r="E54" s="183"/>
      <c r="F54" s="183"/>
      <c r="G54" s="184"/>
      <c r="H54" s="184"/>
      <c r="I54" s="184"/>
      <c r="J54" s="184"/>
      <c r="K54" s="184"/>
      <c r="L54" s="184"/>
      <c r="M54" s="184"/>
    </row>
    <row r="55" spans="4:5" ht="11.25">
      <c r="D55" s="185"/>
      <c r="E55" s="185"/>
    </row>
    <row r="56" spans="4:5" ht="11.25">
      <c r="D56" s="185"/>
      <c r="E56" s="185"/>
    </row>
    <row r="57" spans="4:5" ht="11.25">
      <c r="D57" s="185"/>
      <c r="E57" s="185"/>
    </row>
    <row r="58" spans="4:5" ht="11.25">
      <c r="D58" s="185"/>
      <c r="E58" s="185"/>
    </row>
    <row r="59" spans="4:5" ht="11.25">
      <c r="D59" s="185"/>
      <c r="E59" s="185"/>
    </row>
    <row r="60" spans="4:5" ht="11.25">
      <c r="D60" s="185"/>
      <c r="E60" s="185"/>
    </row>
    <row r="61" spans="4:5" ht="11.25">
      <c r="D61" s="185"/>
      <c r="E61" s="185"/>
    </row>
    <row r="62" spans="4:5" ht="11.25">
      <c r="D62" s="185"/>
      <c r="E62" s="185"/>
    </row>
    <row r="63" spans="4:5" ht="11.25">
      <c r="D63" s="185"/>
      <c r="E63" s="185"/>
    </row>
    <row r="64" spans="4:5" ht="11.25">
      <c r="D64" s="185"/>
      <c r="E64" s="185"/>
    </row>
    <row r="65" spans="4:5" ht="11.25">
      <c r="D65" s="185"/>
      <c r="E65" s="185"/>
    </row>
    <row r="66" spans="4:5" ht="11.25">
      <c r="D66" s="185"/>
      <c r="E66" s="185"/>
    </row>
    <row r="67" spans="4:5" ht="11.25">
      <c r="D67" s="185"/>
      <c r="E67" s="185"/>
    </row>
    <row r="68" spans="4:5" ht="11.25">
      <c r="D68" s="185"/>
      <c r="E68" s="185"/>
    </row>
    <row r="69" spans="4:5" ht="11.25">
      <c r="D69" s="185"/>
      <c r="E69" s="185"/>
    </row>
    <row r="70" spans="4:5" ht="11.25">
      <c r="D70" s="185"/>
      <c r="E70" s="185"/>
    </row>
    <row r="71" spans="4:5" ht="11.25">
      <c r="D71" s="185"/>
      <c r="E71" s="185"/>
    </row>
    <row r="72" spans="4:5" ht="11.25">
      <c r="D72" s="185"/>
      <c r="E72" s="185"/>
    </row>
    <row r="73" spans="4:5" ht="11.25">
      <c r="D73" s="185"/>
      <c r="E73" s="185"/>
    </row>
    <row r="74" spans="4:5" ht="11.25">
      <c r="D74" s="185"/>
      <c r="E74" s="185"/>
    </row>
    <row r="75" spans="4:5" ht="11.25">
      <c r="D75" s="185"/>
      <c r="E75" s="185"/>
    </row>
    <row r="76" spans="4:5" ht="11.25">
      <c r="D76" s="185"/>
      <c r="E76" s="185"/>
    </row>
    <row r="77" spans="4:5" ht="11.25">
      <c r="D77" s="185"/>
      <c r="E77" s="185"/>
    </row>
    <row r="78" spans="4:5" ht="11.25">
      <c r="D78" s="185"/>
      <c r="E78" s="185"/>
    </row>
    <row r="79" spans="4:5" ht="11.25">
      <c r="D79" s="185"/>
      <c r="E79" s="185"/>
    </row>
    <row r="80" spans="4:5" ht="11.25">
      <c r="D80" s="185"/>
      <c r="E80" s="185"/>
    </row>
    <row r="81" spans="4:5" ht="11.25">
      <c r="D81" s="185"/>
      <c r="E81" s="185"/>
    </row>
    <row r="82" spans="4:5" ht="11.25">
      <c r="D82" s="185"/>
      <c r="E82" s="185"/>
    </row>
    <row r="83" spans="4:5" ht="11.25">
      <c r="D83" s="185"/>
      <c r="E83" s="185"/>
    </row>
    <row r="84" spans="4:5" ht="11.25">
      <c r="D84" s="185"/>
      <c r="E84" s="185"/>
    </row>
    <row r="85" spans="4:5" ht="11.25">
      <c r="D85" s="185"/>
      <c r="E85" s="185"/>
    </row>
    <row r="86" spans="4:5" ht="11.25">
      <c r="D86" s="185"/>
      <c r="E86" s="185"/>
    </row>
    <row r="87" spans="4:5" ht="11.25">
      <c r="D87" s="185"/>
      <c r="E87" s="185"/>
    </row>
    <row r="88" spans="4:5" ht="11.25">
      <c r="D88" s="185"/>
      <c r="E88" s="185"/>
    </row>
    <row r="89" spans="4:5" ht="11.25">
      <c r="D89" s="185"/>
      <c r="E89" s="185"/>
    </row>
    <row r="90" spans="4:5" ht="11.25">
      <c r="D90" s="185"/>
      <c r="E90" s="185"/>
    </row>
    <row r="91" spans="4:5" ht="11.25">
      <c r="D91" s="185"/>
      <c r="E91" s="185"/>
    </row>
    <row r="92" spans="4:5" ht="11.25">
      <c r="D92" s="185"/>
      <c r="E92" s="185"/>
    </row>
    <row r="93" spans="4:5" ht="11.25">
      <c r="D93" s="185"/>
      <c r="E93" s="185"/>
    </row>
    <row r="94" spans="4:5" ht="11.25">
      <c r="D94" s="185"/>
      <c r="E94" s="185"/>
    </row>
    <row r="95" spans="4:5" ht="11.25">
      <c r="D95" s="185"/>
      <c r="E95" s="185"/>
    </row>
    <row r="96" spans="4:5" ht="11.25">
      <c r="D96" s="185"/>
      <c r="E96" s="185"/>
    </row>
    <row r="97" spans="4:5" ht="11.25">
      <c r="D97" s="185"/>
      <c r="E97" s="185"/>
    </row>
    <row r="98" spans="4:5" ht="11.25">
      <c r="D98" s="185"/>
      <c r="E98" s="185"/>
    </row>
    <row r="99" spans="4:5" ht="11.25">
      <c r="D99" s="185"/>
      <c r="E99" s="185"/>
    </row>
    <row r="100" spans="4:5" ht="11.25">
      <c r="D100" s="185"/>
      <c r="E100" s="185"/>
    </row>
    <row r="101" spans="4:5" ht="11.25">
      <c r="D101" s="185"/>
      <c r="E101" s="185"/>
    </row>
    <row r="102" spans="4:5" ht="11.25">
      <c r="D102" s="185"/>
      <c r="E102" s="185"/>
    </row>
    <row r="103" spans="4:5" ht="11.25">
      <c r="D103" s="185"/>
      <c r="E103" s="185"/>
    </row>
    <row r="104" spans="4:5" ht="11.25">
      <c r="D104" s="185"/>
      <c r="E104" s="185"/>
    </row>
    <row r="105" spans="4:5" ht="11.25">
      <c r="D105" s="185"/>
      <c r="E105" s="185"/>
    </row>
    <row r="106" spans="4:5" ht="11.25">
      <c r="D106" s="185"/>
      <c r="E106" s="185"/>
    </row>
    <row r="107" spans="4:5" ht="11.25">
      <c r="D107" s="185"/>
      <c r="E107" s="185"/>
    </row>
    <row r="108" spans="4:5" ht="11.25">
      <c r="D108" s="185"/>
      <c r="E108" s="185"/>
    </row>
    <row r="109" spans="4:5" ht="11.25">
      <c r="D109" s="185"/>
      <c r="E109" s="185"/>
    </row>
    <row r="110" spans="4:5" ht="11.25">
      <c r="D110" s="185"/>
      <c r="E110" s="185"/>
    </row>
    <row r="111" spans="4:5" ht="11.25">
      <c r="D111" s="185"/>
      <c r="E111" s="185"/>
    </row>
    <row r="112" spans="4:5" ht="11.25">
      <c r="D112" s="185"/>
      <c r="E112" s="185"/>
    </row>
    <row r="113" spans="4:5" ht="11.25">
      <c r="D113" s="185"/>
      <c r="E113" s="185"/>
    </row>
    <row r="114" spans="4:5" ht="11.25">
      <c r="D114" s="185"/>
      <c r="E114" s="185"/>
    </row>
    <row r="115" spans="4:5" ht="11.25">
      <c r="D115" s="185"/>
      <c r="E115" s="185"/>
    </row>
    <row r="116" spans="4:5" ht="11.25">
      <c r="D116" s="185"/>
      <c r="E116" s="185"/>
    </row>
    <row r="117" spans="4:5" ht="11.25">
      <c r="D117" s="185"/>
      <c r="E117" s="185"/>
    </row>
    <row r="118" spans="4:5" ht="11.25">
      <c r="D118" s="185"/>
      <c r="E118" s="185"/>
    </row>
    <row r="119" spans="4:5" ht="11.25">
      <c r="D119" s="185"/>
      <c r="E119" s="185"/>
    </row>
    <row r="120" spans="4:5" ht="11.25">
      <c r="D120" s="185"/>
      <c r="E120" s="185"/>
    </row>
    <row r="121" spans="4:5" ht="11.25">
      <c r="D121" s="185"/>
      <c r="E121" s="185"/>
    </row>
    <row r="122" spans="4:5" ht="11.25">
      <c r="D122" s="185"/>
      <c r="E122" s="185"/>
    </row>
    <row r="123" spans="4:5" ht="11.25">
      <c r="D123" s="185"/>
      <c r="E123" s="185"/>
    </row>
    <row r="124" spans="4:5" ht="11.25">
      <c r="D124" s="185"/>
      <c r="E124" s="185"/>
    </row>
    <row r="125" spans="4:5" ht="11.25">
      <c r="D125" s="185"/>
      <c r="E125" s="185"/>
    </row>
    <row r="126" spans="4:5" ht="11.25">
      <c r="D126" s="185"/>
      <c r="E126" s="185"/>
    </row>
    <row r="127" spans="4:5" ht="11.25">
      <c r="D127" s="185"/>
      <c r="E127" s="185"/>
    </row>
    <row r="128" spans="4:5" ht="11.25">
      <c r="D128" s="185"/>
      <c r="E128" s="185"/>
    </row>
    <row r="129" spans="4:5" ht="11.25">
      <c r="D129" s="185"/>
      <c r="E129" s="185"/>
    </row>
    <row r="130" spans="4:5" ht="11.25">
      <c r="D130" s="185"/>
      <c r="E130" s="185"/>
    </row>
    <row r="131" spans="4:5" ht="11.25">
      <c r="D131" s="185"/>
      <c r="E131" s="185"/>
    </row>
    <row r="132" spans="4:5" ht="11.25">
      <c r="D132" s="185"/>
      <c r="E132" s="185"/>
    </row>
    <row r="133" spans="4:5" ht="11.25">
      <c r="D133" s="185"/>
      <c r="E133" s="185"/>
    </row>
    <row r="134" spans="4:5" ht="11.25">
      <c r="D134" s="185"/>
      <c r="E134" s="185"/>
    </row>
    <row r="135" spans="4:5" ht="11.25">
      <c r="D135" s="185"/>
      <c r="E135" s="185"/>
    </row>
    <row r="136" spans="4:5" ht="11.25">
      <c r="D136" s="185"/>
      <c r="E136" s="185"/>
    </row>
    <row r="137" spans="4:5" ht="11.25">
      <c r="D137" s="185"/>
      <c r="E137" s="185"/>
    </row>
    <row r="138" spans="4:5" ht="11.25">
      <c r="D138" s="185"/>
      <c r="E138" s="185"/>
    </row>
    <row r="139" spans="4:5" ht="11.25">
      <c r="D139" s="185"/>
      <c r="E139" s="185"/>
    </row>
    <row r="140" spans="4:5" ht="11.25">
      <c r="D140" s="185"/>
      <c r="E140" s="185"/>
    </row>
    <row r="141" spans="4:5" ht="11.25">
      <c r="D141" s="185"/>
      <c r="E141" s="185"/>
    </row>
    <row r="142" spans="4:5" ht="11.25">
      <c r="D142" s="185"/>
      <c r="E142" s="185"/>
    </row>
    <row r="143" spans="4:5" ht="11.25">
      <c r="D143" s="185"/>
      <c r="E143" s="185"/>
    </row>
    <row r="144" spans="4:5" ht="11.25">
      <c r="D144" s="185"/>
      <c r="E144" s="185"/>
    </row>
    <row r="145" spans="4:5" ht="11.25">
      <c r="D145" s="185"/>
      <c r="E145" s="185"/>
    </row>
    <row r="146" spans="4:5" ht="11.25">
      <c r="D146" s="185"/>
      <c r="E146" s="185"/>
    </row>
    <row r="147" spans="4:5" ht="11.25">
      <c r="D147" s="185"/>
      <c r="E147" s="185"/>
    </row>
    <row r="148" spans="4:5" ht="11.25">
      <c r="D148" s="185"/>
      <c r="E148" s="185"/>
    </row>
    <row r="149" spans="4:5" ht="11.25">
      <c r="D149" s="185"/>
      <c r="E149" s="185"/>
    </row>
    <row r="150" spans="4:5" ht="11.25">
      <c r="D150" s="185"/>
      <c r="E150" s="185"/>
    </row>
    <row r="151" spans="4:5" ht="11.25">
      <c r="D151" s="185"/>
      <c r="E151" s="185"/>
    </row>
    <row r="152" spans="4:5" ht="11.25">
      <c r="D152" s="185"/>
      <c r="E152" s="185"/>
    </row>
    <row r="153" spans="4:5" ht="11.25">
      <c r="D153" s="185"/>
      <c r="E153" s="185"/>
    </row>
    <row r="154" spans="4:5" ht="11.25">
      <c r="D154" s="185"/>
      <c r="E154" s="185"/>
    </row>
    <row r="155" spans="4:5" ht="11.25">
      <c r="D155" s="185"/>
      <c r="E155" s="185"/>
    </row>
    <row r="156" spans="4:5" ht="11.25">
      <c r="D156" s="185"/>
      <c r="E156" s="185"/>
    </row>
    <row r="157" spans="4:5" ht="11.25">
      <c r="D157" s="185"/>
      <c r="E157" s="185"/>
    </row>
    <row r="158" spans="4:5" ht="11.25">
      <c r="D158" s="185"/>
      <c r="E158" s="185"/>
    </row>
    <row r="159" spans="4:5" ht="11.25">
      <c r="D159" s="185"/>
      <c r="E159" s="185"/>
    </row>
    <row r="160" spans="4:5" ht="11.25">
      <c r="D160" s="185"/>
      <c r="E160" s="185"/>
    </row>
    <row r="161" spans="4:5" ht="11.25">
      <c r="D161" s="185"/>
      <c r="E161" s="185"/>
    </row>
    <row r="162" spans="4:5" ht="11.25">
      <c r="D162" s="185"/>
      <c r="E162" s="185"/>
    </row>
    <row r="163" spans="4:5" ht="11.25">
      <c r="D163" s="185"/>
      <c r="E163" s="185"/>
    </row>
    <row r="164" spans="4:5" ht="11.25">
      <c r="D164" s="185"/>
      <c r="E164" s="185"/>
    </row>
    <row r="165" spans="4:5" ht="11.25">
      <c r="D165" s="185"/>
      <c r="E165" s="185"/>
    </row>
    <row r="166" spans="4:5" ht="11.25">
      <c r="D166" s="185"/>
      <c r="E166" s="185"/>
    </row>
    <row r="167" spans="4:5" ht="11.25">
      <c r="D167" s="185"/>
      <c r="E167" s="185"/>
    </row>
    <row r="168" spans="4:5" ht="11.25">
      <c r="D168" s="185"/>
      <c r="E168" s="185"/>
    </row>
    <row r="169" spans="4:5" ht="11.25">
      <c r="D169" s="185"/>
      <c r="E169" s="185"/>
    </row>
    <row r="170" spans="4:5" ht="11.25">
      <c r="D170" s="185"/>
      <c r="E170" s="185"/>
    </row>
    <row r="171" spans="4:5" ht="11.25">
      <c r="D171" s="185"/>
      <c r="E171" s="185"/>
    </row>
    <row r="172" spans="4:5" ht="11.25">
      <c r="D172" s="185"/>
      <c r="E172" s="185"/>
    </row>
    <row r="173" spans="4:5" ht="11.25">
      <c r="D173" s="185"/>
      <c r="E173" s="185"/>
    </row>
    <row r="174" spans="4:5" ht="11.25">
      <c r="D174" s="185"/>
      <c r="E174" s="185"/>
    </row>
    <row r="175" spans="4:5" ht="11.25">
      <c r="D175" s="185"/>
      <c r="E175" s="185"/>
    </row>
    <row r="176" spans="4:5" ht="11.25">
      <c r="D176" s="185"/>
      <c r="E176" s="185"/>
    </row>
    <row r="177" spans="4:5" ht="11.25">
      <c r="D177" s="185"/>
      <c r="E177" s="185"/>
    </row>
    <row r="178" spans="4:5" ht="11.25">
      <c r="D178" s="185"/>
      <c r="E178" s="185"/>
    </row>
    <row r="179" spans="4:5" ht="11.25">
      <c r="D179" s="185"/>
      <c r="E179" s="185"/>
    </row>
    <row r="180" spans="4:5" ht="11.25">
      <c r="D180" s="185"/>
      <c r="E180" s="185"/>
    </row>
    <row r="181" spans="4:5" ht="11.25">
      <c r="D181" s="185"/>
      <c r="E181" s="185"/>
    </row>
    <row r="182" spans="4:5" ht="11.25">
      <c r="D182" s="185"/>
      <c r="E182" s="185"/>
    </row>
    <row r="183" spans="4:5" ht="11.25">
      <c r="D183" s="185"/>
      <c r="E183" s="185"/>
    </row>
    <row r="184" spans="4:5" ht="11.25">
      <c r="D184" s="185"/>
      <c r="E184" s="185"/>
    </row>
    <row r="185" spans="4:5" ht="11.25">
      <c r="D185" s="185"/>
      <c r="E185" s="185"/>
    </row>
    <row r="186" spans="4:5" ht="11.25">
      <c r="D186" s="185"/>
      <c r="E186" s="185"/>
    </row>
    <row r="187" spans="4:5" ht="11.25">
      <c r="D187" s="185"/>
      <c r="E187" s="185"/>
    </row>
    <row r="188" spans="4:5" ht="11.25">
      <c r="D188" s="185"/>
      <c r="E188" s="185"/>
    </row>
    <row r="189" spans="4:5" ht="11.25">
      <c r="D189" s="185"/>
      <c r="E189" s="185"/>
    </row>
    <row r="190" spans="4:5" ht="11.25">
      <c r="D190" s="185"/>
      <c r="E190" s="185"/>
    </row>
    <row r="191" spans="4:5" ht="11.25">
      <c r="D191" s="185"/>
      <c r="E191" s="185"/>
    </row>
    <row r="192" spans="4:5" ht="11.25">
      <c r="D192" s="185"/>
      <c r="E192" s="185"/>
    </row>
    <row r="193" spans="4:5" ht="11.25">
      <c r="D193" s="185"/>
      <c r="E193" s="185"/>
    </row>
    <row r="194" spans="4:5" ht="11.25">
      <c r="D194" s="185"/>
      <c r="E194" s="185"/>
    </row>
    <row r="195" spans="4:5" ht="11.25">
      <c r="D195" s="185"/>
      <c r="E195" s="185"/>
    </row>
    <row r="196" spans="4:5" ht="11.25">
      <c r="D196" s="185"/>
      <c r="E196" s="185"/>
    </row>
    <row r="197" spans="4:5" ht="11.25">
      <c r="D197" s="185"/>
      <c r="E197" s="185"/>
    </row>
    <row r="198" spans="4:5" ht="11.25">
      <c r="D198" s="185"/>
      <c r="E198" s="185"/>
    </row>
    <row r="199" spans="4:5" ht="11.25">
      <c r="D199" s="185"/>
      <c r="E199" s="185"/>
    </row>
    <row r="200" spans="4:5" ht="11.25">
      <c r="D200" s="185"/>
      <c r="E200" s="185"/>
    </row>
    <row r="201" spans="4:5" ht="11.25">
      <c r="D201" s="185"/>
      <c r="E201" s="185"/>
    </row>
    <row r="202" spans="4:5" ht="11.25">
      <c r="D202" s="185"/>
      <c r="E202" s="185"/>
    </row>
    <row r="203" spans="4:5" ht="11.25">
      <c r="D203" s="185"/>
      <c r="E203" s="185"/>
    </row>
    <row r="204" spans="4:5" ht="11.25">
      <c r="D204" s="185"/>
      <c r="E204" s="185"/>
    </row>
    <row r="205" spans="4:5" ht="11.25">
      <c r="D205" s="185"/>
      <c r="E205" s="185"/>
    </row>
    <row r="206" spans="4:5" ht="11.25">
      <c r="D206" s="185"/>
      <c r="E206" s="185"/>
    </row>
    <row r="207" spans="4:5" ht="11.25">
      <c r="D207" s="185"/>
      <c r="E207" s="185"/>
    </row>
    <row r="208" spans="4:5" ht="11.25">
      <c r="D208" s="185"/>
      <c r="E208" s="185"/>
    </row>
    <row r="209" spans="4:5" ht="11.25">
      <c r="D209" s="185"/>
      <c r="E209" s="185"/>
    </row>
    <row r="210" spans="4:5" ht="11.25">
      <c r="D210" s="185"/>
      <c r="E210" s="185"/>
    </row>
    <row r="211" spans="4:5" ht="11.25">
      <c r="D211" s="185"/>
      <c r="E211" s="185"/>
    </row>
    <row r="212" spans="4:5" ht="11.25">
      <c r="D212" s="185"/>
      <c r="E212" s="185"/>
    </row>
    <row r="213" spans="4:5" ht="11.25">
      <c r="D213" s="185"/>
      <c r="E213" s="185"/>
    </row>
    <row r="214" spans="4:5" ht="11.25">
      <c r="D214" s="185"/>
      <c r="E214" s="185"/>
    </row>
    <row r="215" spans="4:5" ht="11.25">
      <c r="D215" s="185"/>
      <c r="E215" s="185"/>
    </row>
    <row r="216" spans="4:5" ht="11.25">
      <c r="D216" s="185"/>
      <c r="E216" s="185"/>
    </row>
    <row r="217" spans="4:5" ht="11.25">
      <c r="D217" s="185"/>
      <c r="E217" s="185"/>
    </row>
    <row r="218" spans="4:5" ht="11.25">
      <c r="D218" s="185"/>
      <c r="E218" s="185"/>
    </row>
    <row r="219" spans="4:5" ht="11.25">
      <c r="D219" s="185"/>
      <c r="E219" s="185"/>
    </row>
    <row r="220" spans="4:5" ht="11.25">
      <c r="D220" s="185"/>
      <c r="E220" s="185"/>
    </row>
    <row r="221" spans="4:5" ht="11.25">
      <c r="D221" s="185"/>
      <c r="E221" s="185"/>
    </row>
    <row r="222" spans="4:5" ht="11.25">
      <c r="D222" s="185"/>
      <c r="E222" s="185"/>
    </row>
    <row r="223" spans="4:5" ht="11.25">
      <c r="D223" s="185"/>
      <c r="E223" s="185"/>
    </row>
    <row r="224" spans="4:5" ht="11.25">
      <c r="D224" s="185"/>
      <c r="E224" s="185"/>
    </row>
    <row r="225" spans="4:5" ht="11.25">
      <c r="D225" s="185"/>
      <c r="E225" s="185"/>
    </row>
    <row r="226" spans="4:5" ht="11.25">
      <c r="D226" s="185"/>
      <c r="E226" s="185"/>
    </row>
    <row r="227" spans="4:5" ht="11.25">
      <c r="D227" s="185"/>
      <c r="E227" s="185"/>
    </row>
    <row r="228" spans="4:5" ht="11.25">
      <c r="D228" s="185"/>
      <c r="E228" s="185"/>
    </row>
    <row r="229" spans="4:5" ht="11.25">
      <c r="D229" s="185"/>
      <c r="E229" s="185"/>
    </row>
    <row r="230" spans="4:5" ht="11.25">
      <c r="D230" s="185"/>
      <c r="E230" s="185"/>
    </row>
    <row r="231" spans="4:5" ht="11.25">
      <c r="D231" s="185"/>
      <c r="E231" s="185"/>
    </row>
    <row r="232" spans="4:5" ht="11.25">
      <c r="D232" s="185"/>
      <c r="E232" s="185"/>
    </row>
    <row r="233" spans="4:5" ht="11.25">
      <c r="D233" s="185"/>
      <c r="E233" s="185"/>
    </row>
    <row r="234" spans="4:5" ht="11.25">
      <c r="D234" s="185"/>
      <c r="E234" s="185"/>
    </row>
    <row r="235" spans="4:5" ht="11.25">
      <c r="D235" s="185"/>
      <c r="E235" s="185"/>
    </row>
    <row r="236" spans="4:5" ht="11.25">
      <c r="D236" s="185"/>
      <c r="E236" s="185"/>
    </row>
    <row r="237" spans="4:5" ht="11.25">
      <c r="D237" s="185"/>
      <c r="E237" s="185"/>
    </row>
    <row r="238" spans="4:5" ht="11.25">
      <c r="D238" s="185"/>
      <c r="E238" s="185"/>
    </row>
    <row r="239" spans="4:5" ht="11.25">
      <c r="D239" s="185"/>
      <c r="E239" s="185"/>
    </row>
    <row r="240" spans="4:5" ht="11.25">
      <c r="D240" s="185"/>
      <c r="E240" s="185"/>
    </row>
    <row r="241" spans="4:5" ht="11.25">
      <c r="D241" s="185"/>
      <c r="E241" s="185"/>
    </row>
    <row r="242" spans="4:5" ht="11.25">
      <c r="D242" s="185"/>
      <c r="E242" s="185"/>
    </row>
    <row r="243" spans="4:5" ht="11.25">
      <c r="D243" s="185"/>
      <c r="E243" s="185"/>
    </row>
    <row r="244" spans="4:5" ht="11.25">
      <c r="D244" s="185"/>
      <c r="E244" s="185"/>
    </row>
    <row r="245" spans="4:5" ht="11.25">
      <c r="D245" s="185"/>
      <c r="E245" s="185"/>
    </row>
    <row r="246" spans="4:5" ht="11.25">
      <c r="D246" s="185"/>
      <c r="E246" s="185"/>
    </row>
    <row r="247" spans="4:5" ht="11.25">
      <c r="D247" s="185"/>
      <c r="E247" s="185"/>
    </row>
    <row r="248" spans="4:5" ht="11.25">
      <c r="D248" s="185"/>
      <c r="E248" s="185"/>
    </row>
    <row r="249" spans="4:5" ht="11.25">
      <c r="D249" s="185"/>
      <c r="E249" s="185"/>
    </row>
    <row r="250" spans="4:5" ht="11.25">
      <c r="D250" s="185"/>
      <c r="E250" s="185"/>
    </row>
    <row r="251" spans="4:5" ht="11.25">
      <c r="D251" s="185"/>
      <c r="E251" s="185"/>
    </row>
    <row r="252" spans="4:5" ht="11.25">
      <c r="D252" s="185"/>
      <c r="E252" s="185"/>
    </row>
    <row r="253" spans="4:5" ht="11.25">
      <c r="D253" s="185"/>
      <c r="E253" s="185"/>
    </row>
    <row r="254" spans="4:5" ht="11.25">
      <c r="D254" s="185"/>
      <c r="E254" s="185"/>
    </row>
    <row r="255" spans="4:5" ht="11.25">
      <c r="D255" s="185"/>
      <c r="E255" s="185"/>
    </row>
    <row r="256" spans="4:5" ht="11.25">
      <c r="D256" s="185"/>
      <c r="E256" s="185"/>
    </row>
    <row r="257" spans="4:5" ht="11.25">
      <c r="D257" s="185"/>
      <c r="E257" s="185"/>
    </row>
    <row r="258" spans="4:5" ht="11.25">
      <c r="D258" s="185"/>
      <c r="E258" s="185"/>
    </row>
    <row r="259" spans="4:5" ht="11.25">
      <c r="D259" s="185"/>
      <c r="E259" s="185"/>
    </row>
    <row r="260" spans="4:5" ht="11.25">
      <c r="D260" s="185"/>
      <c r="E260" s="185"/>
    </row>
    <row r="261" spans="4:5" ht="11.25">
      <c r="D261" s="185"/>
      <c r="E261" s="185"/>
    </row>
    <row r="262" spans="4:5" ht="11.25">
      <c r="D262" s="185"/>
      <c r="E262" s="185"/>
    </row>
    <row r="263" spans="4:5" ht="11.25">
      <c r="D263" s="185"/>
      <c r="E263" s="185"/>
    </row>
    <row r="264" spans="4:5" ht="11.25">
      <c r="D264" s="185"/>
      <c r="E264" s="185"/>
    </row>
    <row r="265" spans="4:5" ht="11.25">
      <c r="D265" s="185"/>
      <c r="E265" s="185"/>
    </row>
    <row r="266" spans="4:5" ht="11.25">
      <c r="D266" s="185"/>
      <c r="E266" s="185"/>
    </row>
    <row r="267" spans="4:5" ht="11.25">
      <c r="D267" s="185"/>
      <c r="E267" s="185"/>
    </row>
    <row r="268" spans="4:5" ht="11.25">
      <c r="D268" s="185"/>
      <c r="E268" s="185"/>
    </row>
    <row r="269" spans="4:5" ht="11.25">
      <c r="D269" s="185"/>
      <c r="E269" s="185"/>
    </row>
    <row r="270" spans="4:5" ht="11.25">
      <c r="D270" s="185"/>
      <c r="E270" s="185"/>
    </row>
    <row r="271" spans="4:5" ht="11.25">
      <c r="D271" s="185"/>
      <c r="E271" s="185"/>
    </row>
    <row r="272" spans="4:5" ht="11.25">
      <c r="D272" s="185"/>
      <c r="E272" s="185"/>
    </row>
    <row r="273" spans="4:5" ht="11.25">
      <c r="D273" s="185"/>
      <c r="E273" s="185"/>
    </row>
    <row r="274" spans="4:5" ht="11.25">
      <c r="D274" s="185"/>
      <c r="E274" s="185"/>
    </row>
    <row r="275" spans="4:5" ht="11.25">
      <c r="D275" s="185"/>
      <c r="E275" s="185"/>
    </row>
    <row r="276" spans="4:5" ht="11.25">
      <c r="D276" s="185"/>
      <c r="E276" s="185"/>
    </row>
    <row r="277" spans="4:5" ht="11.25">
      <c r="D277" s="185"/>
      <c r="E277" s="185"/>
    </row>
    <row r="278" spans="4:5" ht="11.25">
      <c r="D278" s="185"/>
      <c r="E278" s="185"/>
    </row>
    <row r="279" spans="4:5" ht="11.25">
      <c r="D279" s="185"/>
      <c r="E279" s="185"/>
    </row>
    <row r="280" spans="4:5" ht="11.25">
      <c r="D280" s="185"/>
      <c r="E280" s="185"/>
    </row>
    <row r="281" spans="4:5" ht="11.25">
      <c r="D281" s="185"/>
      <c r="E281" s="185"/>
    </row>
    <row r="282" spans="4:5" ht="11.25">
      <c r="D282" s="185"/>
      <c r="E282" s="185"/>
    </row>
    <row r="283" spans="4:5" ht="11.25">
      <c r="D283" s="185"/>
      <c r="E283" s="185"/>
    </row>
    <row r="284" spans="4:5" ht="11.25">
      <c r="D284" s="185"/>
      <c r="E284" s="185"/>
    </row>
    <row r="285" spans="4:5" ht="11.25">
      <c r="D285" s="185"/>
      <c r="E285" s="185"/>
    </row>
    <row r="286" spans="4:5" ht="11.25">
      <c r="D286" s="185"/>
      <c r="E286" s="185"/>
    </row>
    <row r="287" spans="4:5" ht="11.25">
      <c r="D287" s="185"/>
      <c r="E287" s="185"/>
    </row>
    <row r="288" spans="4:5" ht="11.25">
      <c r="D288" s="185"/>
      <c r="E288" s="185"/>
    </row>
    <row r="289" spans="4:5" ht="11.25">
      <c r="D289" s="185"/>
      <c r="E289" s="185"/>
    </row>
    <row r="290" spans="4:5" ht="11.25">
      <c r="D290" s="185"/>
      <c r="E290" s="185"/>
    </row>
    <row r="291" spans="4:5" ht="11.25">
      <c r="D291" s="185"/>
      <c r="E291" s="185"/>
    </row>
    <row r="292" spans="4:5" ht="11.25">
      <c r="D292" s="185"/>
      <c r="E292" s="185"/>
    </row>
    <row r="293" spans="4:5" ht="11.25">
      <c r="D293" s="185"/>
      <c r="E293" s="185"/>
    </row>
    <row r="294" spans="4:5" ht="11.25">
      <c r="D294" s="185"/>
      <c r="E294" s="185"/>
    </row>
    <row r="295" spans="4:5" ht="11.25">
      <c r="D295" s="185"/>
      <c r="E295" s="185"/>
    </row>
    <row r="296" spans="4:5" ht="11.25">
      <c r="D296" s="185"/>
      <c r="E296" s="185"/>
    </row>
    <row r="297" spans="4:5" ht="11.25">
      <c r="D297" s="185"/>
      <c r="E297" s="185"/>
    </row>
    <row r="298" spans="4:5" ht="11.25">
      <c r="D298" s="185"/>
      <c r="E298" s="185"/>
    </row>
    <row r="299" spans="4:5" ht="11.25">
      <c r="D299" s="185"/>
      <c r="E299" s="185"/>
    </row>
    <row r="300" spans="4:5" ht="11.25">
      <c r="D300" s="185"/>
      <c r="E300" s="185"/>
    </row>
    <row r="301" spans="4:5" ht="11.25">
      <c r="D301" s="185"/>
      <c r="E301" s="185"/>
    </row>
    <row r="302" spans="4:5" ht="11.25">
      <c r="D302" s="185"/>
      <c r="E302" s="185"/>
    </row>
    <row r="303" spans="4:5" ht="11.25">
      <c r="D303" s="185"/>
      <c r="E303" s="185"/>
    </row>
    <row r="304" spans="4:5" ht="11.25">
      <c r="D304" s="185"/>
      <c r="E304" s="185"/>
    </row>
    <row r="305" spans="4:5" ht="11.25">
      <c r="D305" s="185"/>
      <c r="E305" s="185"/>
    </row>
    <row r="306" spans="4:5" ht="11.25">
      <c r="D306" s="185"/>
      <c r="E306" s="185"/>
    </row>
    <row r="307" spans="4:5" ht="11.25">
      <c r="D307" s="185"/>
      <c r="E307" s="185"/>
    </row>
    <row r="308" spans="4:5" ht="11.25">
      <c r="D308" s="185"/>
      <c r="E308" s="185"/>
    </row>
    <row r="309" spans="4:5" ht="11.25">
      <c r="D309" s="185"/>
      <c r="E309" s="185"/>
    </row>
    <row r="310" spans="4:5" ht="11.25">
      <c r="D310" s="185"/>
      <c r="E310" s="185"/>
    </row>
    <row r="311" spans="4:5" ht="11.25">
      <c r="D311" s="185"/>
      <c r="E311" s="185"/>
    </row>
    <row r="312" spans="4:5" ht="11.25">
      <c r="D312" s="185"/>
      <c r="E312" s="185"/>
    </row>
    <row r="313" spans="4:5" ht="11.25">
      <c r="D313" s="185"/>
      <c r="E313" s="185"/>
    </row>
    <row r="314" spans="4:5" ht="11.25">
      <c r="D314" s="185"/>
      <c r="E314" s="185"/>
    </row>
    <row r="315" spans="4:5" ht="11.25">
      <c r="D315" s="185"/>
      <c r="E315" s="185"/>
    </row>
    <row r="316" spans="4:5" ht="11.25">
      <c r="D316" s="185"/>
      <c r="E316" s="185"/>
    </row>
    <row r="317" spans="4:5" ht="11.25">
      <c r="D317" s="185"/>
      <c r="E317" s="185"/>
    </row>
    <row r="318" spans="4:5" ht="11.25">
      <c r="D318" s="185"/>
      <c r="E318" s="185"/>
    </row>
    <row r="319" spans="4:5" ht="11.25">
      <c r="D319" s="185"/>
      <c r="E319" s="185"/>
    </row>
    <row r="320" spans="4:5" ht="11.25">
      <c r="D320" s="185"/>
      <c r="E320" s="185"/>
    </row>
    <row r="321" spans="4:5" ht="11.25">
      <c r="D321" s="185"/>
      <c r="E321" s="185"/>
    </row>
    <row r="322" spans="4:5" ht="11.25">
      <c r="D322" s="185"/>
      <c r="E322" s="185"/>
    </row>
    <row r="323" spans="4:5" ht="11.25">
      <c r="D323" s="185"/>
      <c r="E323" s="185"/>
    </row>
    <row r="324" spans="4:5" ht="11.25">
      <c r="D324" s="185"/>
      <c r="E324" s="185"/>
    </row>
    <row r="325" spans="4:5" ht="11.25">
      <c r="D325" s="185"/>
      <c r="E325" s="185"/>
    </row>
    <row r="326" spans="4:5" ht="11.25">
      <c r="D326" s="185"/>
      <c r="E326" s="185"/>
    </row>
    <row r="327" spans="4:5" ht="11.25">
      <c r="D327" s="185"/>
      <c r="E327" s="185"/>
    </row>
    <row r="328" spans="4:5" ht="11.25">
      <c r="D328" s="185"/>
      <c r="E328" s="185"/>
    </row>
    <row r="329" spans="4:5" ht="11.25">
      <c r="D329" s="185"/>
      <c r="E329" s="185"/>
    </row>
    <row r="330" spans="4:5" ht="11.25">
      <c r="D330" s="185"/>
      <c r="E330" s="185"/>
    </row>
    <row r="331" spans="4:5" ht="11.25">
      <c r="D331" s="185"/>
      <c r="E331" s="185"/>
    </row>
    <row r="332" spans="4:5" ht="11.25">
      <c r="D332" s="185"/>
      <c r="E332" s="185"/>
    </row>
    <row r="333" spans="4:5" ht="11.25">
      <c r="D333" s="185"/>
      <c r="E333" s="185"/>
    </row>
    <row r="334" spans="4:5" ht="11.25">
      <c r="D334" s="185"/>
      <c r="E334" s="185"/>
    </row>
    <row r="335" spans="4:5" ht="11.25">
      <c r="D335" s="185"/>
      <c r="E335" s="185"/>
    </row>
    <row r="336" spans="4:5" ht="11.25">
      <c r="D336" s="185"/>
      <c r="E336" s="185"/>
    </row>
    <row r="337" spans="4:5" ht="11.25">
      <c r="D337" s="185"/>
      <c r="E337" s="185"/>
    </row>
    <row r="338" spans="4:5" ht="11.25">
      <c r="D338" s="185"/>
      <c r="E338" s="185"/>
    </row>
    <row r="339" spans="4:5" ht="11.25">
      <c r="D339" s="185"/>
      <c r="E339" s="185"/>
    </row>
    <row r="340" spans="4:5" ht="11.25">
      <c r="D340" s="185"/>
      <c r="E340" s="185"/>
    </row>
    <row r="341" spans="4:5" ht="11.25">
      <c r="D341" s="185"/>
      <c r="E341" s="185"/>
    </row>
    <row r="342" spans="4:5" ht="11.25">
      <c r="D342" s="185"/>
      <c r="E342" s="185"/>
    </row>
    <row r="343" spans="4:5" ht="11.25">
      <c r="D343" s="185"/>
      <c r="E343" s="185"/>
    </row>
    <row r="344" spans="4:5" ht="11.25">
      <c r="D344" s="185"/>
      <c r="E344" s="185"/>
    </row>
    <row r="345" spans="4:5" ht="11.25">
      <c r="D345" s="185"/>
      <c r="E345" s="185"/>
    </row>
    <row r="346" spans="4:5" ht="11.25">
      <c r="D346" s="185"/>
      <c r="E346" s="185"/>
    </row>
    <row r="347" spans="4:5" ht="11.25">
      <c r="D347" s="185"/>
      <c r="E347" s="185"/>
    </row>
    <row r="348" spans="4:5" ht="11.25">
      <c r="D348" s="185"/>
      <c r="E348" s="185"/>
    </row>
    <row r="349" spans="4:5" ht="11.25">
      <c r="D349" s="185"/>
      <c r="E349" s="185"/>
    </row>
    <row r="350" spans="4:5" ht="11.25">
      <c r="D350" s="185"/>
      <c r="E350" s="185"/>
    </row>
    <row r="351" spans="4:5" ht="11.25">
      <c r="D351" s="185"/>
      <c r="E351" s="185"/>
    </row>
    <row r="352" spans="4:5" ht="11.25">
      <c r="D352" s="185"/>
      <c r="E352" s="185"/>
    </row>
    <row r="353" spans="4:5" ht="11.25">
      <c r="D353" s="185"/>
      <c r="E353" s="185"/>
    </row>
    <row r="354" spans="4:5" ht="11.25">
      <c r="D354" s="185"/>
      <c r="E354" s="185"/>
    </row>
    <row r="355" spans="4:5" ht="11.25">
      <c r="D355" s="185"/>
      <c r="E355" s="185"/>
    </row>
    <row r="356" spans="4:5" ht="11.25">
      <c r="D356" s="185"/>
      <c r="E356" s="185"/>
    </row>
    <row r="357" spans="4:5" ht="11.25">
      <c r="D357" s="185"/>
      <c r="E357" s="185"/>
    </row>
    <row r="358" spans="4:5" ht="11.25">
      <c r="D358" s="185"/>
      <c r="E358" s="185"/>
    </row>
    <row r="359" spans="4:5" ht="11.25">
      <c r="D359" s="185"/>
      <c r="E359" s="185"/>
    </row>
    <row r="360" spans="4:5" ht="11.25">
      <c r="D360" s="185"/>
      <c r="E360" s="185"/>
    </row>
    <row r="361" spans="4:5" ht="11.25">
      <c r="D361" s="185"/>
      <c r="E361" s="185"/>
    </row>
    <row r="362" spans="4:5" ht="11.25">
      <c r="D362" s="185"/>
      <c r="E362" s="185"/>
    </row>
    <row r="363" spans="4:5" ht="11.25">
      <c r="D363" s="185"/>
      <c r="E363" s="185"/>
    </row>
    <row r="364" spans="4:5" ht="11.25">
      <c r="D364" s="185"/>
      <c r="E364" s="185"/>
    </row>
    <row r="365" spans="4:5" ht="11.25">
      <c r="D365" s="185"/>
      <c r="E365" s="185"/>
    </row>
    <row r="366" spans="4:5" ht="11.25">
      <c r="D366" s="185"/>
      <c r="E366" s="185"/>
    </row>
    <row r="367" spans="4:5" ht="11.25">
      <c r="D367" s="185"/>
      <c r="E367" s="185"/>
    </row>
    <row r="368" spans="4:5" ht="11.25">
      <c r="D368" s="185"/>
      <c r="E368" s="185"/>
    </row>
    <row r="369" spans="4:5" ht="11.25">
      <c r="D369" s="185"/>
      <c r="E369" s="185"/>
    </row>
    <row r="370" spans="4:5" ht="11.25">
      <c r="D370" s="185"/>
      <c r="E370" s="185"/>
    </row>
    <row r="371" spans="4:5" ht="11.25">
      <c r="D371" s="185"/>
      <c r="E371" s="185"/>
    </row>
    <row r="372" spans="4:5" ht="11.25">
      <c r="D372" s="185"/>
      <c r="E372" s="185"/>
    </row>
    <row r="373" spans="4:5" ht="11.25">
      <c r="D373" s="185"/>
      <c r="E373" s="185"/>
    </row>
    <row r="374" spans="4:5" ht="11.25">
      <c r="D374" s="185"/>
      <c r="E374" s="185"/>
    </row>
    <row r="375" spans="4:5" ht="11.25">
      <c r="D375" s="185"/>
      <c r="E375" s="185"/>
    </row>
    <row r="376" spans="4:5" ht="11.25">
      <c r="D376" s="185"/>
      <c r="E376" s="185"/>
    </row>
    <row r="377" spans="4:5" ht="11.25">
      <c r="D377" s="185"/>
      <c r="E377" s="185"/>
    </row>
    <row r="378" spans="4:5" ht="11.25">
      <c r="D378" s="185"/>
      <c r="E378" s="185"/>
    </row>
    <row r="379" spans="4:5" ht="11.25">
      <c r="D379" s="185"/>
      <c r="E379" s="185"/>
    </row>
    <row r="380" spans="4:5" ht="11.25">
      <c r="D380" s="185"/>
      <c r="E380" s="185"/>
    </row>
    <row r="381" spans="4:5" ht="11.25">
      <c r="D381" s="185"/>
      <c r="E381" s="185"/>
    </row>
    <row r="382" spans="4:5" ht="11.25">
      <c r="D382" s="185"/>
      <c r="E382" s="185"/>
    </row>
    <row r="383" spans="4:5" ht="11.25">
      <c r="D383" s="185"/>
      <c r="E383" s="185"/>
    </row>
    <row r="384" spans="4:5" ht="11.25">
      <c r="D384" s="185"/>
      <c r="E384" s="185"/>
    </row>
    <row r="385" spans="4:5" ht="11.25">
      <c r="D385" s="185"/>
      <c r="E385" s="185"/>
    </row>
    <row r="386" spans="4:5" ht="11.25">
      <c r="D386" s="185"/>
      <c r="E386" s="185"/>
    </row>
    <row r="387" spans="4:5" ht="11.25">
      <c r="D387" s="185"/>
      <c r="E387" s="185"/>
    </row>
    <row r="388" spans="4:5" ht="11.25">
      <c r="D388" s="185"/>
      <c r="E388" s="185"/>
    </row>
    <row r="389" spans="4:5" ht="11.25">
      <c r="D389" s="185"/>
      <c r="E389" s="185"/>
    </row>
    <row r="390" spans="4:5" ht="11.25">
      <c r="D390" s="185"/>
      <c r="E390" s="185"/>
    </row>
    <row r="391" spans="4:5" ht="11.25">
      <c r="D391" s="185"/>
      <c r="E391" s="185"/>
    </row>
    <row r="392" spans="4:5" ht="11.25">
      <c r="D392" s="185"/>
      <c r="E392" s="185"/>
    </row>
    <row r="393" spans="4:5" ht="11.25">
      <c r="D393" s="185"/>
      <c r="E393" s="185"/>
    </row>
    <row r="394" spans="4:5" ht="11.25">
      <c r="D394" s="185"/>
      <c r="E394" s="185"/>
    </row>
    <row r="395" spans="4:5" ht="11.25">
      <c r="D395" s="185"/>
      <c r="E395" s="185"/>
    </row>
    <row r="396" spans="4:5" ht="11.25">
      <c r="D396" s="185"/>
      <c r="E396" s="185"/>
    </row>
    <row r="397" spans="4:5" ht="11.25">
      <c r="D397" s="185"/>
      <c r="E397" s="185"/>
    </row>
    <row r="398" spans="4:5" ht="11.25">
      <c r="D398" s="185"/>
      <c r="E398" s="185"/>
    </row>
    <row r="399" spans="4:5" ht="11.25">
      <c r="D399" s="185"/>
      <c r="E399" s="185"/>
    </row>
    <row r="400" spans="4:5" ht="11.25">
      <c r="D400" s="185"/>
      <c r="E400" s="185"/>
    </row>
    <row r="401" spans="4:5" ht="11.25">
      <c r="D401" s="185"/>
      <c r="E401" s="185"/>
    </row>
    <row r="402" spans="4:5" ht="11.25">
      <c r="D402" s="185"/>
      <c r="E402" s="185"/>
    </row>
    <row r="403" spans="4:5" ht="11.25">
      <c r="D403" s="185"/>
      <c r="E403" s="185"/>
    </row>
    <row r="404" spans="4:5" ht="11.25">
      <c r="D404" s="185"/>
      <c r="E404" s="185"/>
    </row>
    <row r="405" spans="4:5" ht="11.25">
      <c r="D405" s="185"/>
      <c r="E405" s="185"/>
    </row>
    <row r="406" spans="4:5" ht="11.25">
      <c r="D406" s="185"/>
      <c r="E406" s="185"/>
    </row>
    <row r="407" spans="4:5" ht="11.25">
      <c r="D407" s="185"/>
      <c r="E407" s="185"/>
    </row>
    <row r="408" spans="4:5" ht="11.25">
      <c r="D408" s="185"/>
      <c r="E408" s="185"/>
    </row>
    <row r="409" spans="4:5" ht="11.25">
      <c r="D409" s="185"/>
      <c r="E409" s="185"/>
    </row>
    <row r="410" spans="4:5" ht="11.25">
      <c r="D410" s="185"/>
      <c r="E410" s="185"/>
    </row>
    <row r="411" spans="4:5" ht="11.25">
      <c r="D411" s="185"/>
      <c r="E411" s="185"/>
    </row>
    <row r="412" spans="4:5" ht="11.25">
      <c r="D412" s="185"/>
      <c r="E412" s="185"/>
    </row>
    <row r="413" spans="4:5" ht="11.25">
      <c r="D413" s="185"/>
      <c r="E413" s="185"/>
    </row>
    <row r="414" spans="4:5" ht="11.25">
      <c r="D414" s="185"/>
      <c r="E414" s="185"/>
    </row>
    <row r="415" spans="4:5" ht="11.25">
      <c r="D415" s="185"/>
      <c r="E415" s="185"/>
    </row>
    <row r="416" spans="4:5" ht="11.25">
      <c r="D416" s="185"/>
      <c r="E416" s="185"/>
    </row>
    <row r="417" spans="4:5" ht="11.25">
      <c r="D417" s="185"/>
      <c r="E417" s="185"/>
    </row>
    <row r="418" spans="4:5" ht="11.25">
      <c r="D418" s="185"/>
      <c r="E418" s="185"/>
    </row>
    <row r="419" spans="4:5" ht="11.25">
      <c r="D419" s="185"/>
      <c r="E419" s="185"/>
    </row>
    <row r="420" spans="4:5" ht="11.25">
      <c r="D420" s="185"/>
      <c r="E420" s="185"/>
    </row>
    <row r="421" spans="4:5" ht="11.25">
      <c r="D421" s="185"/>
      <c r="E421" s="185"/>
    </row>
    <row r="422" spans="4:5" ht="11.25">
      <c r="D422" s="185"/>
      <c r="E422" s="185"/>
    </row>
    <row r="423" spans="4:5" ht="11.25">
      <c r="D423" s="185"/>
      <c r="E423" s="185"/>
    </row>
    <row r="424" spans="4:5" ht="11.25">
      <c r="D424" s="185"/>
      <c r="E424" s="185"/>
    </row>
    <row r="425" spans="4:5" ht="11.25">
      <c r="D425" s="185"/>
      <c r="E425" s="185"/>
    </row>
    <row r="426" spans="4:5" ht="11.25">
      <c r="D426" s="185"/>
      <c r="E426" s="185"/>
    </row>
    <row r="427" spans="4:5" ht="11.25">
      <c r="D427" s="185"/>
      <c r="E427" s="185"/>
    </row>
    <row r="428" spans="4:5" ht="11.25">
      <c r="D428" s="185"/>
      <c r="E428" s="185"/>
    </row>
    <row r="429" spans="4:5" ht="11.25">
      <c r="D429" s="185"/>
      <c r="E429" s="185"/>
    </row>
    <row r="430" spans="4:5" ht="11.25">
      <c r="D430" s="185"/>
      <c r="E430" s="185"/>
    </row>
    <row r="431" spans="4:5" ht="11.25">
      <c r="D431" s="185"/>
      <c r="E431" s="185"/>
    </row>
    <row r="432" spans="4:5" ht="11.25">
      <c r="D432" s="185"/>
      <c r="E432" s="185"/>
    </row>
    <row r="433" spans="4:5" ht="11.25">
      <c r="D433" s="185"/>
      <c r="E433" s="185"/>
    </row>
    <row r="434" spans="4:5" ht="11.25">
      <c r="D434" s="185"/>
      <c r="E434" s="185"/>
    </row>
    <row r="435" spans="4:5" ht="11.25">
      <c r="D435" s="185"/>
      <c r="E435" s="185"/>
    </row>
    <row r="436" spans="4:5" ht="11.25">
      <c r="D436" s="185"/>
      <c r="E436" s="185"/>
    </row>
    <row r="437" spans="4:5" ht="11.25">
      <c r="D437" s="185"/>
      <c r="E437" s="185"/>
    </row>
    <row r="438" spans="4:5" ht="11.25">
      <c r="D438" s="185"/>
      <c r="E438" s="185"/>
    </row>
    <row r="439" spans="4:5" ht="11.25">
      <c r="D439" s="185"/>
      <c r="E439" s="185"/>
    </row>
    <row r="440" spans="4:5" ht="11.25">
      <c r="D440" s="185"/>
      <c r="E440" s="185"/>
    </row>
    <row r="441" spans="4:5" ht="11.25">
      <c r="D441" s="185"/>
      <c r="E441" s="185"/>
    </row>
    <row r="442" spans="4:5" ht="11.25">
      <c r="D442" s="185"/>
      <c r="E442" s="185"/>
    </row>
    <row r="443" spans="4:5" ht="11.25">
      <c r="D443" s="185"/>
      <c r="E443" s="185"/>
    </row>
    <row r="444" spans="4:5" ht="11.25">
      <c r="D444" s="185"/>
      <c r="E444" s="185"/>
    </row>
    <row r="445" spans="4:5" ht="11.25">
      <c r="D445" s="185"/>
      <c r="E445" s="185"/>
    </row>
    <row r="446" spans="4:5" ht="11.25">
      <c r="D446" s="185"/>
      <c r="E446" s="185"/>
    </row>
    <row r="447" spans="4:5" ht="11.25">
      <c r="D447" s="185"/>
      <c r="E447" s="185"/>
    </row>
    <row r="448" spans="4:5" ht="11.25">
      <c r="D448" s="185"/>
      <c r="E448" s="185"/>
    </row>
    <row r="449" spans="4:5" ht="11.25">
      <c r="D449" s="185"/>
      <c r="E449" s="185"/>
    </row>
    <row r="450" spans="4:5" ht="11.25">
      <c r="D450" s="185"/>
      <c r="E450" s="185"/>
    </row>
    <row r="451" spans="4:5" ht="11.25">
      <c r="D451" s="185"/>
      <c r="E451" s="185"/>
    </row>
    <row r="452" spans="4:5" ht="11.25">
      <c r="D452" s="185"/>
      <c r="E452" s="185"/>
    </row>
    <row r="453" spans="4:5" ht="11.25">
      <c r="D453" s="185"/>
      <c r="E453" s="185"/>
    </row>
    <row r="454" spans="4:5" ht="11.25">
      <c r="D454" s="185"/>
      <c r="E454" s="185"/>
    </row>
    <row r="455" spans="4:5" ht="11.25">
      <c r="D455" s="185"/>
      <c r="E455" s="185"/>
    </row>
    <row r="456" spans="4:5" ht="11.25">
      <c r="D456" s="185"/>
      <c r="E456" s="185"/>
    </row>
    <row r="457" spans="4:5" ht="11.25">
      <c r="D457" s="185"/>
      <c r="E457" s="185"/>
    </row>
    <row r="458" spans="4:5" ht="11.25">
      <c r="D458" s="185"/>
      <c r="E458" s="185"/>
    </row>
    <row r="459" spans="4:5" ht="11.25">
      <c r="D459" s="185"/>
      <c r="E459" s="185"/>
    </row>
    <row r="460" spans="4:5" ht="11.25">
      <c r="D460" s="185"/>
      <c r="E460" s="185"/>
    </row>
    <row r="461" spans="4:5" ht="11.25">
      <c r="D461" s="185"/>
      <c r="E461" s="185"/>
    </row>
    <row r="462" spans="4:5" ht="11.25">
      <c r="D462" s="185"/>
      <c r="E462" s="185"/>
    </row>
    <row r="463" spans="4:5" ht="11.25">
      <c r="D463" s="185"/>
      <c r="E463" s="185"/>
    </row>
    <row r="464" spans="4:5" ht="11.25">
      <c r="D464" s="185"/>
      <c r="E464" s="185"/>
    </row>
    <row r="465" spans="4:5" ht="11.25">
      <c r="D465" s="185"/>
      <c r="E465" s="185"/>
    </row>
    <row r="466" spans="4:5" ht="11.25">
      <c r="D466" s="185"/>
      <c r="E466" s="185"/>
    </row>
    <row r="467" spans="4:5" ht="11.25">
      <c r="D467" s="185"/>
      <c r="E467" s="185"/>
    </row>
    <row r="468" spans="4:5" ht="11.25">
      <c r="D468" s="185"/>
      <c r="E468" s="185"/>
    </row>
    <row r="469" spans="4:5" ht="11.25">
      <c r="D469" s="185"/>
      <c r="E469" s="185"/>
    </row>
    <row r="470" spans="4:5" ht="11.25">
      <c r="D470" s="185"/>
      <c r="E470" s="185"/>
    </row>
    <row r="471" spans="4:5" ht="11.25">
      <c r="D471" s="185"/>
      <c r="E471" s="185"/>
    </row>
    <row r="472" spans="4:5" ht="11.25">
      <c r="D472" s="185"/>
      <c r="E472" s="185"/>
    </row>
    <row r="473" spans="4:5" ht="11.25">
      <c r="D473" s="185"/>
      <c r="E473" s="185"/>
    </row>
    <row r="474" spans="4:5" ht="11.25">
      <c r="D474" s="185"/>
      <c r="E474" s="185"/>
    </row>
    <row r="475" spans="4:5" ht="11.25">
      <c r="D475" s="185"/>
      <c r="E475" s="185"/>
    </row>
    <row r="476" spans="4:5" ht="11.25">
      <c r="D476" s="185"/>
      <c r="E476" s="185"/>
    </row>
    <row r="477" spans="4:5" ht="11.25">
      <c r="D477" s="185"/>
      <c r="E477" s="185"/>
    </row>
    <row r="478" spans="4:5" ht="11.25">
      <c r="D478" s="185"/>
      <c r="E478" s="185"/>
    </row>
    <row r="479" spans="4:5" ht="11.25">
      <c r="D479" s="185"/>
      <c r="E479" s="185"/>
    </row>
    <row r="480" spans="4:5" ht="11.25">
      <c r="D480" s="185"/>
      <c r="E480" s="185"/>
    </row>
    <row r="481" spans="4:5" ht="11.25">
      <c r="D481" s="185"/>
      <c r="E481" s="185"/>
    </row>
    <row r="482" spans="4:5" ht="11.25">
      <c r="D482" s="185"/>
      <c r="E482" s="185"/>
    </row>
    <row r="483" spans="4:5" ht="11.25">
      <c r="D483" s="185"/>
      <c r="E483" s="185"/>
    </row>
    <row r="484" spans="4:5" ht="11.25">
      <c r="D484" s="185"/>
      <c r="E484" s="185"/>
    </row>
    <row r="485" spans="4:5" ht="11.25">
      <c r="D485" s="185"/>
      <c r="E485" s="185"/>
    </row>
    <row r="486" spans="4:5" ht="11.25">
      <c r="D486" s="185"/>
      <c r="E486" s="185"/>
    </row>
    <row r="487" spans="4:5" ht="11.25">
      <c r="D487" s="185"/>
      <c r="E487" s="185"/>
    </row>
    <row r="488" spans="4:5" ht="11.25">
      <c r="D488" s="185"/>
      <c r="E488" s="185"/>
    </row>
    <row r="489" spans="4:5" ht="11.25">
      <c r="D489" s="185"/>
      <c r="E489" s="185"/>
    </row>
  </sheetData>
  <sheetProtection sheet="1" objects="1" scenarios="1"/>
  <mergeCells count="87">
    <mergeCell ref="A3:A4"/>
    <mergeCell ref="B3:B4"/>
    <mergeCell ref="C3:C4"/>
    <mergeCell ref="D3:F3"/>
    <mergeCell ref="G3:I3"/>
    <mergeCell ref="O2:P2"/>
    <mergeCell ref="Q2:R2"/>
    <mergeCell ref="S2:T2"/>
    <mergeCell ref="L3:L4"/>
    <mergeCell ref="M3:M4"/>
    <mergeCell ref="J3:K3"/>
    <mergeCell ref="Y2:Z2"/>
    <mergeCell ref="AA2:AB2"/>
    <mergeCell ref="AC2:AD2"/>
    <mergeCell ref="AE2:AF2"/>
    <mergeCell ref="U2:V2"/>
    <mergeCell ref="W2:X2"/>
    <mergeCell ref="AO2:AP2"/>
    <mergeCell ref="AQ2:AR2"/>
    <mergeCell ref="AS2:AT2"/>
    <mergeCell ref="AU2:AV2"/>
    <mergeCell ref="AG2:AH2"/>
    <mergeCell ref="AI2:AJ2"/>
    <mergeCell ref="AK2:AL2"/>
    <mergeCell ref="AM2:AN2"/>
    <mergeCell ref="BE2:BF2"/>
    <mergeCell ref="BG2:BH2"/>
    <mergeCell ref="BI2:BJ2"/>
    <mergeCell ref="BK2:BL2"/>
    <mergeCell ref="AW2:AX2"/>
    <mergeCell ref="AY2:AZ2"/>
    <mergeCell ref="BA2:BB2"/>
    <mergeCell ref="BC2:BD2"/>
    <mergeCell ref="BU2:BV2"/>
    <mergeCell ref="BW2:BX2"/>
    <mergeCell ref="BY2:BZ2"/>
    <mergeCell ref="CA2:CB2"/>
    <mergeCell ref="BM2:BN2"/>
    <mergeCell ref="BO2:BP2"/>
    <mergeCell ref="BQ2:BR2"/>
    <mergeCell ref="BS2:BT2"/>
    <mergeCell ref="CK2:CL2"/>
    <mergeCell ref="CM2:CN2"/>
    <mergeCell ref="CO2:CP2"/>
    <mergeCell ref="CQ2:CR2"/>
    <mergeCell ref="CC2:CD2"/>
    <mergeCell ref="CE2:CF2"/>
    <mergeCell ref="CG2:CH2"/>
    <mergeCell ref="CI2:CJ2"/>
    <mergeCell ref="DA2:DB2"/>
    <mergeCell ref="DC2:DD2"/>
    <mergeCell ref="DE2:DF2"/>
    <mergeCell ref="DG2:DH2"/>
    <mergeCell ref="CS2:CT2"/>
    <mergeCell ref="CU2:CV2"/>
    <mergeCell ref="CW2:CX2"/>
    <mergeCell ref="CY2:CZ2"/>
    <mergeCell ref="DQ2:DR2"/>
    <mergeCell ref="DS2:DT2"/>
    <mergeCell ref="DU2:DV2"/>
    <mergeCell ref="DW2:DX2"/>
    <mergeCell ref="DI2:DJ2"/>
    <mergeCell ref="DK2:DL2"/>
    <mergeCell ref="DM2:DN2"/>
    <mergeCell ref="DO2:DP2"/>
    <mergeCell ref="EG2:EH2"/>
    <mergeCell ref="EI2:EJ2"/>
    <mergeCell ref="EK2:EL2"/>
    <mergeCell ref="EM2:EN2"/>
    <mergeCell ref="DY2:DZ2"/>
    <mergeCell ref="EA2:EB2"/>
    <mergeCell ref="EC2:ED2"/>
    <mergeCell ref="EE2:EF2"/>
    <mergeCell ref="EW2:EX2"/>
    <mergeCell ref="EY2:EZ2"/>
    <mergeCell ref="FA2:FB2"/>
    <mergeCell ref="FC2:FD2"/>
    <mergeCell ref="EO2:EP2"/>
    <mergeCell ref="EQ2:ER2"/>
    <mergeCell ref="ES2:ET2"/>
    <mergeCell ref="EU2:EV2"/>
    <mergeCell ref="FM2:FN2"/>
    <mergeCell ref="FO2:FP2"/>
    <mergeCell ref="FE2:FF2"/>
    <mergeCell ref="FG2:FH2"/>
    <mergeCell ref="FI2:FJ2"/>
    <mergeCell ref="FK2:FL2"/>
  </mergeCells>
  <conditionalFormatting sqref="O27:FO32 O17:FO25 O13:FO15 O8:FO11">
    <cfRule type="cellIs" priority="1" dxfId="16" operator="equal" stopIfTrue="1">
      <formula>1</formula>
    </cfRule>
    <cfRule type="cellIs" priority="2" dxfId="15" operator="equal" stopIfTrue="1">
      <formula>2</formula>
    </cfRule>
    <cfRule type="cellIs" priority="3" dxfId="14" operator="equal" stopIfTrue="1">
      <formula>3</formula>
    </cfRule>
  </conditionalFormatting>
  <conditionalFormatting sqref="J27:K32 J17:K25 J13:K15 J8:K11">
    <cfRule type="cellIs" priority="4" dxfId="13" operator="equal" stopIfTrue="1">
      <formula>""</formula>
    </cfRule>
    <cfRule type="cellIs" priority="5" dxfId="12" operator="lessThanOrEqual" stopIfTrue="1">
      <formula>0</formula>
    </cfRule>
    <cfRule type="cellIs" priority="6" dxfId="11" operator="greaterThan" stopIfTrue="1">
      <formula>0</formula>
    </cfRule>
  </conditionalFormatting>
  <conditionalFormatting sqref="O26:FO26 O16:FO16 O12:FO12 O7:FO7">
    <cfRule type="cellIs" priority="7" dxfId="10" operator="equal" stopIfTrue="1">
      <formula>1</formula>
    </cfRule>
  </conditionalFormatting>
  <conditionalFormatting sqref="O5:FO6">
    <cfRule type="cellIs" priority="8" dxfId="9" operator="equal" stopIfTrue="1">
      <formula>1</formula>
    </cfRule>
  </conditionalFormatting>
  <dataValidations count="2">
    <dataValidation type="list" allowBlank="1" showInputMessage="1" showErrorMessage="1" sqref="L5:L32">
      <formula1>"Not Started,In Progress,Completed"</formula1>
    </dataValidation>
    <dataValidation type="list" allowBlank="1" showInputMessage="1" showErrorMessage="1" sqref="M5:M32">
      <formula1>"10%,20%,30%,40%,50%,60%,70%,80%,90%,100%"</formula1>
    </dataValidation>
  </dataValidations>
  <printOptions/>
  <pageMargins left="0.39" right="0.36" top="0.58" bottom="0.64" header="0.21" footer="0.31"/>
  <pageSetup horizontalDpi="600" verticalDpi="600" orientation="landscape" paperSize="8" scale="83" r:id="rId3"/>
  <headerFooter alignWithMargins="0">
    <oddHeader>&amp;L&amp;"Arial,Έντονα"&amp;11Project title: Improving the implementing capacity of the Cypriot Contracting Authorities&amp;C&amp;"Arial,Έντονα"&amp;11&amp;A&amp;R&amp;"Arial,Έντονα"&amp;11Project Manager: Theodosis Tsiolas</oddHeader>
    <oddFooter>&amp;CPage &amp;P of &amp;N</oddFooter>
  </headerFooter>
  <colBreaks count="3" manualBreakCount="3">
    <brk id="43" min="1" max="31" man="1"/>
    <brk id="109" max="65535" man="1"/>
    <brk id="113" max="65535" man="1"/>
  </colBreaks>
  <legacyDrawing r:id="rId2"/>
</worksheet>
</file>

<file path=xl/worksheets/sheet3.xml><?xml version="1.0" encoding="utf-8"?>
<worksheet xmlns="http://schemas.openxmlformats.org/spreadsheetml/2006/main" xmlns:r="http://schemas.openxmlformats.org/officeDocument/2006/relationships">
  <sheetPr codeName="Sheet3"/>
  <dimension ref="A1:FN84"/>
  <sheetViews>
    <sheetView zoomScalePageLayoutView="0" workbookViewId="0" topLeftCell="A1">
      <selection activeCell="FK5" sqref="FK5"/>
    </sheetView>
  </sheetViews>
  <sheetFormatPr defaultColWidth="9.140625" defaultRowHeight="12.75"/>
  <cols>
    <col min="1" max="1" width="27.28125" style="1" customWidth="1"/>
    <col min="2" max="2" width="14.7109375" style="1" customWidth="1"/>
    <col min="3" max="3" width="10.7109375" style="1" customWidth="1"/>
    <col min="4" max="4" width="7.8515625" style="1" customWidth="1"/>
    <col min="5" max="5" width="31.57421875" style="1" customWidth="1"/>
    <col min="6" max="7" width="8.57421875" style="1" customWidth="1"/>
    <col min="8" max="9" width="8.28125" style="1" customWidth="1"/>
    <col min="10" max="10" width="9.8515625" style="1" customWidth="1"/>
    <col min="11" max="11" width="9.00390625" style="1" customWidth="1"/>
    <col min="12" max="12" width="7.57421875" style="1" bestFit="1" customWidth="1"/>
    <col min="13" max="170" width="3.421875" style="1" customWidth="1"/>
    <col min="171" max="16384" width="9.140625" style="1" customWidth="1"/>
  </cols>
  <sheetData>
    <row r="1" spans="1:170" ht="20.25" customHeight="1">
      <c r="A1" s="24"/>
      <c r="B1" s="24"/>
      <c r="C1" s="26"/>
      <c r="D1" s="26"/>
      <c r="E1" s="26"/>
      <c r="F1" s="26"/>
      <c r="G1" s="26"/>
      <c r="H1" s="26"/>
      <c r="I1" s="26"/>
      <c r="J1" s="26"/>
      <c r="K1" s="26"/>
      <c r="L1" s="27"/>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row>
    <row r="2" spans="1:170" ht="21.75" customHeight="1">
      <c r="A2" s="25"/>
      <c r="B2" s="25"/>
      <c r="C2" s="25"/>
      <c r="D2" s="25"/>
      <c r="E2" s="25"/>
      <c r="F2" s="25"/>
      <c r="G2" s="25"/>
      <c r="H2" s="25"/>
      <c r="I2" s="25"/>
      <c r="J2" s="25"/>
      <c r="K2" s="25"/>
      <c r="L2" s="60" t="s">
        <v>120</v>
      </c>
      <c r="M2" s="233">
        <f>'Χρονοδιάγραμμα Δραστηριοτήτων'!O2</f>
      </c>
      <c r="N2" s="232"/>
      <c r="O2" s="232">
        <f>'Χρονοδιάγραμμα Δραστηριοτήτων'!Q2</f>
      </c>
      <c r="P2" s="232"/>
      <c r="Q2" s="232">
        <f>'Χρονοδιάγραμμα Δραστηριοτήτων'!S2</f>
        <v>2019</v>
      </c>
      <c r="R2" s="232"/>
      <c r="S2" s="232">
        <f>'Χρονοδιάγραμμα Δραστηριοτήτων'!U2</f>
      </c>
      <c r="T2" s="232"/>
      <c r="U2" s="232">
        <f>'Χρονοδιάγραμμα Δραστηριοτήτων'!W2</f>
      </c>
      <c r="V2" s="232"/>
      <c r="W2" s="232">
        <f>'Χρονοδιάγραμμα Δραστηριοτήτων'!Y2</f>
      </c>
      <c r="X2" s="232"/>
      <c r="Y2" s="232">
        <f>'Χρονοδιάγραμμα Δραστηριοτήτων'!AA2</f>
      </c>
      <c r="Z2" s="232"/>
      <c r="AA2" s="232">
        <f>'Χρονοδιάγραμμα Δραστηριοτήτων'!AC2</f>
      </c>
      <c r="AB2" s="232"/>
      <c r="AC2" s="232">
        <f>'Χρονοδιάγραμμα Δραστηριοτήτων'!AE2</f>
      </c>
      <c r="AD2" s="232"/>
      <c r="AE2" s="232">
        <f>'Χρονοδιάγραμμα Δραστηριοτήτων'!AG2</f>
        <v>2020</v>
      </c>
      <c r="AF2" s="232"/>
      <c r="AG2" s="232">
        <f>'Χρονοδιάγραμμα Δραστηριοτήτων'!AI2</f>
      </c>
      <c r="AH2" s="232"/>
      <c r="AI2" s="232">
        <f>'Χρονοδιάγραμμα Δραστηριοτήτων'!AK2</f>
      </c>
      <c r="AJ2" s="232"/>
      <c r="AK2" s="232">
        <f>'Χρονοδιάγραμμα Δραστηριοτήτων'!AM2</f>
      </c>
      <c r="AL2" s="232"/>
      <c r="AM2" s="232">
        <f>'Χρονοδιάγραμμα Δραστηριοτήτων'!AO2</f>
      </c>
      <c r="AN2" s="232"/>
      <c r="AO2" s="232">
        <f>'Χρονοδιάγραμμα Δραστηριοτήτων'!AQ2</f>
      </c>
      <c r="AP2" s="232"/>
      <c r="AQ2" s="232">
        <f>'Χρονοδιάγραμμα Δραστηριοτήτων'!AS2</f>
        <v>2020</v>
      </c>
      <c r="AR2" s="232"/>
      <c r="AS2" s="232">
        <f>'Χρονοδιάγραμμα Δραστηριοτήτων'!AU2</f>
      </c>
      <c r="AT2" s="232"/>
      <c r="AU2" s="232">
        <f>'Χρονοδιάγραμμα Δραστηριοτήτων'!AW2</f>
      </c>
      <c r="AV2" s="232"/>
      <c r="AW2" s="232">
        <f>'Χρονοδιάγραμμα Δραστηριοτήτων'!AY2</f>
      </c>
      <c r="AX2" s="232"/>
      <c r="AY2" s="232">
        <f>'Χρονοδιάγραμμα Δραστηριοτήτων'!BA2</f>
      </c>
      <c r="AZ2" s="232"/>
      <c r="BA2" s="232">
        <f>'Χρονοδιάγραμμα Δραστηριοτήτων'!BC2</f>
      </c>
      <c r="BB2" s="232"/>
      <c r="BC2" s="232">
        <f>'Χρονοδιάγραμμα Δραστηριοτήτων'!BE2</f>
      </c>
      <c r="BD2" s="232"/>
      <c r="BE2" s="232">
        <f>'Χρονοδιάγραμμα Δραστηριοτήτων'!BG2</f>
        <v>2020</v>
      </c>
      <c r="BF2" s="232"/>
      <c r="BG2" s="232">
        <f>'Χρονοδιάγραμμα Δραστηριοτήτων'!BI2</f>
      </c>
      <c r="BH2" s="232"/>
      <c r="BI2" s="232">
        <f>'Χρονοδιάγραμμα Δραστηριοτήτων'!BK2</f>
      </c>
      <c r="BJ2" s="232"/>
      <c r="BK2" s="232">
        <f>'Χρονοδιάγραμμα Δραστηριοτήτων'!BM2</f>
      </c>
      <c r="BL2" s="232"/>
      <c r="BM2" s="232">
        <f>'Χρονοδιάγραμμα Δραστηριοτήτων'!BO2</f>
      </c>
      <c r="BN2" s="232"/>
      <c r="BO2" s="232">
        <f>'Χρονοδιάγραμμα Δραστηριοτήτων'!BQ2</f>
      </c>
      <c r="BP2" s="232"/>
      <c r="BQ2" s="232">
        <f>'Χρονοδιάγραμμα Δραστηριοτήτων'!BS2</f>
        <v>2020</v>
      </c>
      <c r="BR2" s="232"/>
      <c r="BS2" s="232">
        <f>'Χρονοδιάγραμμα Δραστηριοτήτων'!BU2</f>
      </c>
      <c r="BT2" s="232"/>
      <c r="BU2" s="232">
        <f>'Χρονοδιάγραμμα Δραστηριοτήτων'!BW2</f>
      </c>
      <c r="BV2" s="232"/>
      <c r="BW2" s="232">
        <f>'Χρονοδιάγραμμα Δραστηριοτήτων'!BY2</f>
      </c>
      <c r="BX2" s="232"/>
      <c r="BY2" s="232">
        <f>'Χρονοδιάγραμμα Δραστηριοτήτων'!CA2</f>
      </c>
      <c r="BZ2" s="232"/>
      <c r="CA2" s="232">
        <f>'Χρονοδιάγραμμα Δραστηριοτήτων'!CC2</f>
      </c>
      <c r="CB2" s="232"/>
      <c r="CC2" s="232">
        <f>'Χρονοδιάγραμμα Δραστηριοτήτων'!CE2</f>
      </c>
      <c r="CD2" s="232"/>
      <c r="CE2" s="232">
        <f>'Χρονοδιάγραμμα Δραστηριοτήτων'!CG2</f>
        <v>2021</v>
      </c>
      <c r="CF2" s="232"/>
      <c r="CG2" s="232">
        <f>'Χρονοδιάγραμμα Δραστηριοτήτων'!CI2</f>
      </c>
      <c r="CH2" s="232"/>
      <c r="CI2" s="232">
        <f>'Χρονοδιάγραμμα Δραστηριοτήτων'!CK2</f>
      </c>
      <c r="CJ2" s="232"/>
      <c r="CK2" s="232">
        <f>'Χρονοδιάγραμμα Δραστηριοτήτων'!CM2</f>
      </c>
      <c r="CL2" s="232"/>
      <c r="CM2" s="232">
        <f>'Χρονοδιάγραμμα Δραστηριοτήτων'!CO2</f>
      </c>
      <c r="CN2" s="232"/>
      <c r="CO2" s="232">
        <f>'Χρονοδιάγραμμα Δραστηριοτήτων'!CQ2</f>
      </c>
      <c r="CP2" s="232"/>
      <c r="CQ2" s="232">
        <f>'Χρονοδιάγραμμα Δραστηριοτήτων'!CS2</f>
        <v>2021</v>
      </c>
      <c r="CR2" s="232"/>
      <c r="CS2" s="232">
        <f>'Χρονοδιάγραμμα Δραστηριοτήτων'!CU2</f>
      </c>
      <c r="CT2" s="232"/>
      <c r="CU2" s="232">
        <f>'Χρονοδιάγραμμα Δραστηριοτήτων'!CW2</f>
      </c>
      <c r="CV2" s="232"/>
      <c r="CW2" s="232">
        <f>'Χρονοδιάγραμμα Δραστηριοτήτων'!CY2</f>
      </c>
      <c r="CX2" s="232"/>
      <c r="CY2" s="232">
        <f>'Χρονοδιάγραμμα Δραστηριοτήτων'!DA2</f>
      </c>
      <c r="CZ2" s="232"/>
      <c r="DA2" s="232">
        <f>'Χρονοδιάγραμμα Δραστηριοτήτων'!DC2</f>
      </c>
      <c r="DB2" s="232"/>
      <c r="DC2" s="232">
        <f>'Χρονοδιάγραμμα Δραστηριοτήτων'!DE2</f>
      </c>
      <c r="DD2" s="232"/>
      <c r="DE2" s="232">
        <f>'Χρονοδιάγραμμα Δραστηριοτήτων'!DG2</f>
        <v>2021</v>
      </c>
      <c r="DF2" s="232"/>
      <c r="DG2" s="232">
        <f>'Χρονοδιάγραμμα Δραστηριοτήτων'!DI2</f>
      </c>
      <c r="DH2" s="232"/>
      <c r="DI2" s="232">
        <f>'Χρονοδιάγραμμα Δραστηριοτήτων'!DK2</f>
      </c>
      <c r="DJ2" s="232"/>
      <c r="DK2" s="232">
        <f>'Χρονοδιάγραμμα Δραστηριοτήτων'!DM2</f>
      </c>
      <c r="DL2" s="232"/>
      <c r="DM2" s="232">
        <f>'Χρονοδιάγραμμα Δραστηριοτήτων'!DO2</f>
      </c>
      <c r="DN2" s="232"/>
      <c r="DO2" s="232">
        <f>'Χρονοδιάγραμμα Δραστηριοτήτων'!DQ2</f>
      </c>
      <c r="DP2" s="232"/>
      <c r="DQ2" s="232">
        <f>'Χρονοδιάγραμμα Δραστηριοτήτων'!DS2</f>
        <v>2021</v>
      </c>
      <c r="DR2" s="232"/>
      <c r="DS2" s="232">
        <f>'Χρονοδιάγραμμα Δραστηριοτήτων'!DU2</f>
      </c>
      <c r="DT2" s="232"/>
      <c r="DU2" s="232">
        <f>'Χρονοδιάγραμμα Δραστηριοτήτων'!DW2</f>
      </c>
      <c r="DV2" s="232"/>
      <c r="DW2" s="232">
        <f>'Χρονοδιάγραμμα Δραστηριοτήτων'!DY2</f>
      </c>
      <c r="DX2" s="232"/>
      <c r="DY2" s="232">
        <f>'Χρονοδιάγραμμα Δραστηριοτήτων'!EA2</f>
      </c>
      <c r="DZ2" s="232"/>
      <c r="EA2" s="232">
        <f>'Χρονοδιάγραμμα Δραστηριοτήτων'!EC2</f>
      </c>
      <c r="EB2" s="232"/>
      <c r="EC2" s="232">
        <f>'Χρονοδιάγραμμα Δραστηριοτήτων'!EE2</f>
      </c>
      <c r="ED2" s="232"/>
      <c r="EE2" s="232">
        <f>'Χρονοδιάγραμμα Δραστηριοτήτων'!EG2</f>
        <v>2022</v>
      </c>
      <c r="EF2" s="232"/>
      <c r="EG2" s="232">
        <f>'Χρονοδιάγραμμα Δραστηριοτήτων'!EI2</f>
      </c>
      <c r="EH2" s="232"/>
      <c r="EI2" s="232">
        <f>'Χρονοδιάγραμμα Δραστηριοτήτων'!EK2</f>
      </c>
      <c r="EJ2" s="232"/>
      <c r="EK2" s="232">
        <f>'Χρονοδιάγραμμα Δραστηριοτήτων'!EM2</f>
      </c>
      <c r="EL2" s="232"/>
      <c r="EM2" s="232">
        <f>'Χρονοδιάγραμμα Δραστηριοτήτων'!EO2</f>
      </c>
      <c r="EN2" s="232"/>
      <c r="EO2" s="232">
        <f>'Χρονοδιάγραμμα Δραστηριοτήτων'!EQ2</f>
      </c>
      <c r="EP2" s="232"/>
      <c r="EQ2" s="232">
        <f>'Χρονοδιάγραμμα Δραστηριοτήτων'!ES2</f>
        <v>2022</v>
      </c>
      <c r="ER2" s="232"/>
      <c r="ES2" s="232">
        <f>'Χρονοδιάγραμμα Δραστηριοτήτων'!EU2</f>
      </c>
      <c r="ET2" s="232"/>
      <c r="EU2" s="232">
        <f>'Χρονοδιάγραμμα Δραστηριοτήτων'!EW2</f>
      </c>
      <c r="EV2" s="232"/>
      <c r="EW2" s="232">
        <f>'Χρονοδιάγραμμα Δραστηριοτήτων'!EY2</f>
      </c>
      <c r="EX2" s="232"/>
      <c r="EY2" s="232">
        <f>'Χρονοδιάγραμμα Δραστηριοτήτων'!FA2</f>
      </c>
      <c r="EZ2" s="232"/>
      <c r="FA2" s="232">
        <f>'Χρονοδιάγραμμα Δραστηριοτήτων'!FC2</f>
      </c>
      <c r="FB2" s="232"/>
      <c r="FC2" s="232">
        <f>'Χρονοδιάγραμμα Δραστηριοτήτων'!FE2</f>
      </c>
      <c r="FD2" s="232"/>
      <c r="FE2" s="232">
        <f>'Χρονοδιάγραμμα Δραστηριοτήτων'!FG2</f>
        <v>2022</v>
      </c>
      <c r="FF2" s="232"/>
      <c r="FG2" s="232">
        <f>'Χρονοδιάγραμμα Δραστηριοτήτων'!FI2</f>
      </c>
      <c r="FH2" s="232"/>
      <c r="FI2" s="232">
        <f>'Χρονοδιάγραμμα Δραστηριοτήτων'!FK2</f>
      </c>
      <c r="FJ2" s="232"/>
      <c r="FK2" s="232">
        <f>'Χρονοδιάγραμμα Δραστηριοτήτων'!FM2</f>
      </c>
      <c r="FL2" s="232"/>
      <c r="FM2" s="232">
        <f>'Χρονοδιάγραμμα Δραστηριοτήτων'!FO2</f>
      </c>
      <c r="FN2" s="234"/>
    </row>
    <row r="3" spans="1:170" ht="24" customHeight="1">
      <c r="A3" s="227" t="s">
        <v>174</v>
      </c>
      <c r="B3" s="227" t="s">
        <v>160</v>
      </c>
      <c r="C3" s="227" t="s">
        <v>161</v>
      </c>
      <c r="D3" s="227" t="s">
        <v>162</v>
      </c>
      <c r="E3" s="227" t="s">
        <v>163</v>
      </c>
      <c r="F3" s="227" t="s">
        <v>164</v>
      </c>
      <c r="G3" s="227"/>
      <c r="H3" s="227" t="s">
        <v>165</v>
      </c>
      <c r="I3" s="227"/>
      <c r="J3" s="230" t="s">
        <v>166</v>
      </c>
      <c r="K3" s="231"/>
      <c r="L3" s="60" t="s">
        <v>121</v>
      </c>
      <c r="M3" s="28">
        <f>'Χρονοδιάγραμμα Δραστηριοτήτων'!O3</f>
        <v>43710</v>
      </c>
      <c r="N3" s="28">
        <f>M3+7</f>
        <v>43717</v>
      </c>
      <c r="O3" s="28">
        <f aca="true" t="shared" si="0" ref="O3:BZ3">N3+7</f>
        <v>43724</v>
      </c>
      <c r="P3" s="28">
        <f t="shared" si="0"/>
        <v>43731</v>
      </c>
      <c r="Q3" s="28">
        <f t="shared" si="0"/>
        <v>43738</v>
      </c>
      <c r="R3" s="28">
        <f t="shared" si="0"/>
        <v>43745</v>
      </c>
      <c r="S3" s="28">
        <f t="shared" si="0"/>
        <v>43752</v>
      </c>
      <c r="T3" s="28">
        <f t="shared" si="0"/>
        <v>43759</v>
      </c>
      <c r="U3" s="28">
        <f t="shared" si="0"/>
        <v>43766</v>
      </c>
      <c r="V3" s="28">
        <f t="shared" si="0"/>
        <v>43773</v>
      </c>
      <c r="W3" s="28">
        <f t="shared" si="0"/>
        <v>43780</v>
      </c>
      <c r="X3" s="28">
        <f t="shared" si="0"/>
        <v>43787</v>
      </c>
      <c r="Y3" s="28">
        <f t="shared" si="0"/>
        <v>43794</v>
      </c>
      <c r="Z3" s="28">
        <f t="shared" si="0"/>
        <v>43801</v>
      </c>
      <c r="AA3" s="28">
        <f t="shared" si="0"/>
        <v>43808</v>
      </c>
      <c r="AB3" s="28">
        <f t="shared" si="0"/>
        <v>43815</v>
      </c>
      <c r="AC3" s="28">
        <f t="shared" si="0"/>
        <v>43822</v>
      </c>
      <c r="AD3" s="28">
        <f t="shared" si="0"/>
        <v>43829</v>
      </c>
      <c r="AE3" s="28">
        <f t="shared" si="0"/>
        <v>43836</v>
      </c>
      <c r="AF3" s="28">
        <f t="shared" si="0"/>
        <v>43843</v>
      </c>
      <c r="AG3" s="28">
        <f t="shared" si="0"/>
        <v>43850</v>
      </c>
      <c r="AH3" s="28">
        <f t="shared" si="0"/>
        <v>43857</v>
      </c>
      <c r="AI3" s="28">
        <f t="shared" si="0"/>
        <v>43864</v>
      </c>
      <c r="AJ3" s="28">
        <f t="shared" si="0"/>
        <v>43871</v>
      </c>
      <c r="AK3" s="28">
        <f t="shared" si="0"/>
        <v>43878</v>
      </c>
      <c r="AL3" s="28">
        <f t="shared" si="0"/>
        <v>43885</v>
      </c>
      <c r="AM3" s="28">
        <f t="shared" si="0"/>
        <v>43892</v>
      </c>
      <c r="AN3" s="28">
        <f t="shared" si="0"/>
        <v>43899</v>
      </c>
      <c r="AO3" s="28">
        <f t="shared" si="0"/>
        <v>43906</v>
      </c>
      <c r="AP3" s="28">
        <f t="shared" si="0"/>
        <v>43913</v>
      </c>
      <c r="AQ3" s="28">
        <f t="shared" si="0"/>
        <v>43920</v>
      </c>
      <c r="AR3" s="28">
        <f t="shared" si="0"/>
        <v>43927</v>
      </c>
      <c r="AS3" s="28">
        <f t="shared" si="0"/>
        <v>43934</v>
      </c>
      <c r="AT3" s="28">
        <f t="shared" si="0"/>
        <v>43941</v>
      </c>
      <c r="AU3" s="28">
        <f t="shared" si="0"/>
        <v>43948</v>
      </c>
      <c r="AV3" s="28">
        <f t="shared" si="0"/>
        <v>43955</v>
      </c>
      <c r="AW3" s="28">
        <f t="shared" si="0"/>
        <v>43962</v>
      </c>
      <c r="AX3" s="28">
        <f t="shared" si="0"/>
        <v>43969</v>
      </c>
      <c r="AY3" s="28">
        <f t="shared" si="0"/>
        <v>43976</v>
      </c>
      <c r="AZ3" s="28">
        <f t="shared" si="0"/>
        <v>43983</v>
      </c>
      <c r="BA3" s="28">
        <f t="shared" si="0"/>
        <v>43990</v>
      </c>
      <c r="BB3" s="28">
        <f t="shared" si="0"/>
        <v>43997</v>
      </c>
      <c r="BC3" s="28">
        <f t="shared" si="0"/>
        <v>44004</v>
      </c>
      <c r="BD3" s="28">
        <f t="shared" si="0"/>
        <v>44011</v>
      </c>
      <c r="BE3" s="28">
        <f t="shared" si="0"/>
        <v>44018</v>
      </c>
      <c r="BF3" s="28">
        <f t="shared" si="0"/>
        <v>44025</v>
      </c>
      <c r="BG3" s="28">
        <f t="shared" si="0"/>
        <v>44032</v>
      </c>
      <c r="BH3" s="28">
        <f t="shared" si="0"/>
        <v>44039</v>
      </c>
      <c r="BI3" s="28">
        <f t="shared" si="0"/>
        <v>44046</v>
      </c>
      <c r="BJ3" s="28">
        <f t="shared" si="0"/>
        <v>44053</v>
      </c>
      <c r="BK3" s="28">
        <f t="shared" si="0"/>
        <v>44060</v>
      </c>
      <c r="BL3" s="28">
        <f t="shared" si="0"/>
        <v>44067</v>
      </c>
      <c r="BM3" s="28">
        <f t="shared" si="0"/>
        <v>44074</v>
      </c>
      <c r="BN3" s="28">
        <f t="shared" si="0"/>
        <v>44081</v>
      </c>
      <c r="BO3" s="28">
        <f t="shared" si="0"/>
        <v>44088</v>
      </c>
      <c r="BP3" s="28">
        <f t="shared" si="0"/>
        <v>44095</v>
      </c>
      <c r="BQ3" s="28">
        <f t="shared" si="0"/>
        <v>44102</v>
      </c>
      <c r="BR3" s="28">
        <f t="shared" si="0"/>
        <v>44109</v>
      </c>
      <c r="BS3" s="28">
        <f t="shared" si="0"/>
        <v>44116</v>
      </c>
      <c r="BT3" s="28">
        <f t="shared" si="0"/>
        <v>44123</v>
      </c>
      <c r="BU3" s="28">
        <f t="shared" si="0"/>
        <v>44130</v>
      </c>
      <c r="BV3" s="28">
        <f t="shared" si="0"/>
        <v>44137</v>
      </c>
      <c r="BW3" s="28">
        <f t="shared" si="0"/>
        <v>44144</v>
      </c>
      <c r="BX3" s="28">
        <f t="shared" si="0"/>
        <v>44151</v>
      </c>
      <c r="BY3" s="28">
        <f t="shared" si="0"/>
        <v>44158</v>
      </c>
      <c r="BZ3" s="28">
        <f t="shared" si="0"/>
        <v>44165</v>
      </c>
      <c r="CA3" s="28">
        <f aca="true" t="shared" si="1" ref="CA3:EL3">BZ3+7</f>
        <v>44172</v>
      </c>
      <c r="CB3" s="28">
        <f t="shared" si="1"/>
        <v>44179</v>
      </c>
      <c r="CC3" s="28">
        <f t="shared" si="1"/>
        <v>44186</v>
      </c>
      <c r="CD3" s="28">
        <f t="shared" si="1"/>
        <v>44193</v>
      </c>
      <c r="CE3" s="28">
        <f t="shared" si="1"/>
        <v>44200</v>
      </c>
      <c r="CF3" s="28">
        <f t="shared" si="1"/>
        <v>44207</v>
      </c>
      <c r="CG3" s="28">
        <f t="shared" si="1"/>
        <v>44214</v>
      </c>
      <c r="CH3" s="28">
        <f t="shared" si="1"/>
        <v>44221</v>
      </c>
      <c r="CI3" s="28">
        <f t="shared" si="1"/>
        <v>44228</v>
      </c>
      <c r="CJ3" s="28">
        <f t="shared" si="1"/>
        <v>44235</v>
      </c>
      <c r="CK3" s="28">
        <f t="shared" si="1"/>
        <v>44242</v>
      </c>
      <c r="CL3" s="28">
        <f t="shared" si="1"/>
        <v>44249</v>
      </c>
      <c r="CM3" s="28">
        <f t="shared" si="1"/>
        <v>44256</v>
      </c>
      <c r="CN3" s="28">
        <f t="shared" si="1"/>
        <v>44263</v>
      </c>
      <c r="CO3" s="28">
        <f t="shared" si="1"/>
        <v>44270</v>
      </c>
      <c r="CP3" s="28">
        <f t="shared" si="1"/>
        <v>44277</v>
      </c>
      <c r="CQ3" s="28">
        <f t="shared" si="1"/>
        <v>44284</v>
      </c>
      <c r="CR3" s="28">
        <f t="shared" si="1"/>
        <v>44291</v>
      </c>
      <c r="CS3" s="28">
        <f t="shared" si="1"/>
        <v>44298</v>
      </c>
      <c r="CT3" s="28">
        <f t="shared" si="1"/>
        <v>44305</v>
      </c>
      <c r="CU3" s="28">
        <f t="shared" si="1"/>
        <v>44312</v>
      </c>
      <c r="CV3" s="28">
        <f t="shared" si="1"/>
        <v>44319</v>
      </c>
      <c r="CW3" s="28">
        <f t="shared" si="1"/>
        <v>44326</v>
      </c>
      <c r="CX3" s="28">
        <f t="shared" si="1"/>
        <v>44333</v>
      </c>
      <c r="CY3" s="28">
        <f t="shared" si="1"/>
        <v>44340</v>
      </c>
      <c r="CZ3" s="28">
        <f t="shared" si="1"/>
        <v>44347</v>
      </c>
      <c r="DA3" s="28">
        <f t="shared" si="1"/>
        <v>44354</v>
      </c>
      <c r="DB3" s="28">
        <f t="shared" si="1"/>
        <v>44361</v>
      </c>
      <c r="DC3" s="28">
        <f t="shared" si="1"/>
        <v>44368</v>
      </c>
      <c r="DD3" s="28">
        <f t="shared" si="1"/>
        <v>44375</v>
      </c>
      <c r="DE3" s="28">
        <f t="shared" si="1"/>
        <v>44382</v>
      </c>
      <c r="DF3" s="28">
        <f t="shared" si="1"/>
        <v>44389</v>
      </c>
      <c r="DG3" s="28">
        <f t="shared" si="1"/>
        <v>44396</v>
      </c>
      <c r="DH3" s="28">
        <f t="shared" si="1"/>
        <v>44403</v>
      </c>
      <c r="DI3" s="28">
        <f t="shared" si="1"/>
        <v>44410</v>
      </c>
      <c r="DJ3" s="28">
        <f t="shared" si="1"/>
        <v>44417</v>
      </c>
      <c r="DK3" s="28">
        <f t="shared" si="1"/>
        <v>44424</v>
      </c>
      <c r="DL3" s="28">
        <f t="shared" si="1"/>
        <v>44431</v>
      </c>
      <c r="DM3" s="28">
        <f t="shared" si="1"/>
        <v>44438</v>
      </c>
      <c r="DN3" s="28">
        <f t="shared" si="1"/>
        <v>44445</v>
      </c>
      <c r="DO3" s="28">
        <f t="shared" si="1"/>
        <v>44452</v>
      </c>
      <c r="DP3" s="28">
        <f t="shared" si="1"/>
        <v>44459</v>
      </c>
      <c r="DQ3" s="28">
        <f t="shared" si="1"/>
        <v>44466</v>
      </c>
      <c r="DR3" s="28">
        <f t="shared" si="1"/>
        <v>44473</v>
      </c>
      <c r="DS3" s="28">
        <f t="shared" si="1"/>
        <v>44480</v>
      </c>
      <c r="DT3" s="28">
        <f t="shared" si="1"/>
        <v>44487</v>
      </c>
      <c r="DU3" s="28">
        <f t="shared" si="1"/>
        <v>44494</v>
      </c>
      <c r="DV3" s="28">
        <f t="shared" si="1"/>
        <v>44501</v>
      </c>
      <c r="DW3" s="28">
        <f t="shared" si="1"/>
        <v>44508</v>
      </c>
      <c r="DX3" s="28">
        <f t="shared" si="1"/>
        <v>44515</v>
      </c>
      <c r="DY3" s="28">
        <f t="shared" si="1"/>
        <v>44522</v>
      </c>
      <c r="DZ3" s="28">
        <f t="shared" si="1"/>
        <v>44529</v>
      </c>
      <c r="EA3" s="28">
        <f t="shared" si="1"/>
        <v>44536</v>
      </c>
      <c r="EB3" s="28">
        <f t="shared" si="1"/>
        <v>44543</v>
      </c>
      <c r="EC3" s="28">
        <f t="shared" si="1"/>
        <v>44550</v>
      </c>
      <c r="ED3" s="28">
        <f t="shared" si="1"/>
        <v>44557</v>
      </c>
      <c r="EE3" s="28">
        <f t="shared" si="1"/>
        <v>44564</v>
      </c>
      <c r="EF3" s="28">
        <f t="shared" si="1"/>
        <v>44571</v>
      </c>
      <c r="EG3" s="28">
        <f t="shared" si="1"/>
        <v>44578</v>
      </c>
      <c r="EH3" s="28">
        <f t="shared" si="1"/>
        <v>44585</v>
      </c>
      <c r="EI3" s="28">
        <f t="shared" si="1"/>
        <v>44592</v>
      </c>
      <c r="EJ3" s="28">
        <f t="shared" si="1"/>
        <v>44599</v>
      </c>
      <c r="EK3" s="28">
        <f t="shared" si="1"/>
        <v>44606</v>
      </c>
      <c r="EL3" s="28">
        <f t="shared" si="1"/>
        <v>44613</v>
      </c>
      <c r="EM3" s="28">
        <f aca="true" t="shared" si="2" ref="EM3:FM3">EL3+7</f>
        <v>44620</v>
      </c>
      <c r="EN3" s="28">
        <f t="shared" si="2"/>
        <v>44627</v>
      </c>
      <c r="EO3" s="28">
        <f t="shared" si="2"/>
        <v>44634</v>
      </c>
      <c r="EP3" s="28">
        <f t="shared" si="2"/>
        <v>44641</v>
      </c>
      <c r="EQ3" s="28">
        <f t="shared" si="2"/>
        <v>44648</v>
      </c>
      <c r="ER3" s="28">
        <f t="shared" si="2"/>
        <v>44655</v>
      </c>
      <c r="ES3" s="28">
        <f t="shared" si="2"/>
        <v>44662</v>
      </c>
      <c r="ET3" s="28">
        <f t="shared" si="2"/>
        <v>44669</v>
      </c>
      <c r="EU3" s="28">
        <f t="shared" si="2"/>
        <v>44676</v>
      </c>
      <c r="EV3" s="28">
        <f t="shared" si="2"/>
        <v>44683</v>
      </c>
      <c r="EW3" s="28">
        <f t="shared" si="2"/>
        <v>44690</v>
      </c>
      <c r="EX3" s="28">
        <f t="shared" si="2"/>
        <v>44697</v>
      </c>
      <c r="EY3" s="28">
        <f t="shared" si="2"/>
        <v>44704</v>
      </c>
      <c r="EZ3" s="28">
        <f t="shared" si="2"/>
        <v>44711</v>
      </c>
      <c r="FA3" s="28">
        <f t="shared" si="2"/>
        <v>44718</v>
      </c>
      <c r="FB3" s="28">
        <f t="shared" si="2"/>
        <v>44725</v>
      </c>
      <c r="FC3" s="28">
        <f t="shared" si="2"/>
        <v>44732</v>
      </c>
      <c r="FD3" s="28">
        <f t="shared" si="2"/>
        <v>44739</v>
      </c>
      <c r="FE3" s="28">
        <f t="shared" si="2"/>
        <v>44746</v>
      </c>
      <c r="FF3" s="28">
        <f t="shared" si="2"/>
        <v>44753</v>
      </c>
      <c r="FG3" s="28">
        <f t="shared" si="2"/>
        <v>44760</v>
      </c>
      <c r="FH3" s="28">
        <f t="shared" si="2"/>
        <v>44767</v>
      </c>
      <c r="FI3" s="28">
        <f t="shared" si="2"/>
        <v>44774</v>
      </c>
      <c r="FJ3" s="28">
        <f t="shared" si="2"/>
        <v>44781</v>
      </c>
      <c r="FK3" s="28">
        <f t="shared" si="2"/>
        <v>44788</v>
      </c>
      <c r="FL3" s="28">
        <f t="shared" si="2"/>
        <v>44795</v>
      </c>
      <c r="FM3" s="28">
        <f t="shared" si="2"/>
        <v>44802</v>
      </c>
      <c r="FN3" s="70"/>
    </row>
    <row r="4" spans="1:170" ht="22.5">
      <c r="A4" s="227"/>
      <c r="B4" s="227"/>
      <c r="C4" s="227"/>
      <c r="D4" s="227"/>
      <c r="E4" s="227"/>
      <c r="F4" s="60" t="s">
        <v>124</v>
      </c>
      <c r="G4" s="60" t="s">
        <v>169</v>
      </c>
      <c r="H4" s="60" t="s">
        <v>170</v>
      </c>
      <c r="I4" s="60" t="s">
        <v>171</v>
      </c>
      <c r="J4" s="60" t="s">
        <v>172</v>
      </c>
      <c r="K4" s="60" t="s">
        <v>173</v>
      </c>
      <c r="L4" s="60" t="s">
        <v>122</v>
      </c>
      <c r="M4" s="29">
        <f>'Χρονοδιάγραμμα Δραστηριοτήτων'!O4</f>
        <v>36</v>
      </c>
      <c r="N4" s="29">
        <f>IF(M4+1&lt;=52,M4+1,1)</f>
        <v>37</v>
      </c>
      <c r="O4" s="29">
        <f aca="true" t="shared" si="3" ref="O4:BZ4">IF(N4+1&lt;=52,N4+1,1)</f>
        <v>38</v>
      </c>
      <c r="P4" s="29">
        <f t="shared" si="3"/>
        <v>39</v>
      </c>
      <c r="Q4" s="29">
        <f t="shared" si="3"/>
        <v>40</v>
      </c>
      <c r="R4" s="29">
        <f t="shared" si="3"/>
        <v>41</v>
      </c>
      <c r="S4" s="29">
        <f t="shared" si="3"/>
        <v>42</v>
      </c>
      <c r="T4" s="29">
        <f t="shared" si="3"/>
        <v>43</v>
      </c>
      <c r="U4" s="29">
        <f t="shared" si="3"/>
        <v>44</v>
      </c>
      <c r="V4" s="29">
        <f t="shared" si="3"/>
        <v>45</v>
      </c>
      <c r="W4" s="29">
        <f t="shared" si="3"/>
        <v>46</v>
      </c>
      <c r="X4" s="29">
        <f t="shared" si="3"/>
        <v>47</v>
      </c>
      <c r="Y4" s="29">
        <f t="shared" si="3"/>
        <v>48</v>
      </c>
      <c r="Z4" s="29">
        <f t="shared" si="3"/>
        <v>49</v>
      </c>
      <c r="AA4" s="29">
        <f t="shared" si="3"/>
        <v>50</v>
      </c>
      <c r="AB4" s="29">
        <f t="shared" si="3"/>
        <v>51</v>
      </c>
      <c r="AC4" s="29">
        <f t="shared" si="3"/>
        <v>52</v>
      </c>
      <c r="AD4" s="29">
        <f t="shared" si="3"/>
        <v>1</v>
      </c>
      <c r="AE4" s="29">
        <f t="shared" si="3"/>
        <v>2</v>
      </c>
      <c r="AF4" s="29">
        <f t="shared" si="3"/>
        <v>3</v>
      </c>
      <c r="AG4" s="29">
        <f t="shared" si="3"/>
        <v>4</v>
      </c>
      <c r="AH4" s="29">
        <f t="shared" si="3"/>
        <v>5</v>
      </c>
      <c r="AI4" s="29">
        <f t="shared" si="3"/>
        <v>6</v>
      </c>
      <c r="AJ4" s="29">
        <f t="shared" si="3"/>
        <v>7</v>
      </c>
      <c r="AK4" s="29">
        <f t="shared" si="3"/>
        <v>8</v>
      </c>
      <c r="AL4" s="29">
        <f t="shared" si="3"/>
        <v>9</v>
      </c>
      <c r="AM4" s="29">
        <f t="shared" si="3"/>
        <v>10</v>
      </c>
      <c r="AN4" s="29">
        <f t="shared" si="3"/>
        <v>11</v>
      </c>
      <c r="AO4" s="29">
        <f t="shared" si="3"/>
        <v>12</v>
      </c>
      <c r="AP4" s="29">
        <f t="shared" si="3"/>
        <v>13</v>
      </c>
      <c r="AQ4" s="29">
        <f t="shared" si="3"/>
        <v>14</v>
      </c>
      <c r="AR4" s="29">
        <f t="shared" si="3"/>
        <v>15</v>
      </c>
      <c r="AS4" s="29">
        <f t="shared" si="3"/>
        <v>16</v>
      </c>
      <c r="AT4" s="29">
        <f t="shared" si="3"/>
        <v>17</v>
      </c>
      <c r="AU4" s="29">
        <f t="shared" si="3"/>
        <v>18</v>
      </c>
      <c r="AV4" s="29">
        <f t="shared" si="3"/>
        <v>19</v>
      </c>
      <c r="AW4" s="29">
        <f t="shared" si="3"/>
        <v>20</v>
      </c>
      <c r="AX4" s="29">
        <f t="shared" si="3"/>
        <v>21</v>
      </c>
      <c r="AY4" s="29">
        <f t="shared" si="3"/>
        <v>22</v>
      </c>
      <c r="AZ4" s="29">
        <f t="shared" si="3"/>
        <v>23</v>
      </c>
      <c r="BA4" s="29">
        <f t="shared" si="3"/>
        <v>24</v>
      </c>
      <c r="BB4" s="29">
        <f t="shared" si="3"/>
        <v>25</v>
      </c>
      <c r="BC4" s="29">
        <f t="shared" si="3"/>
        <v>26</v>
      </c>
      <c r="BD4" s="29">
        <f t="shared" si="3"/>
        <v>27</v>
      </c>
      <c r="BE4" s="29">
        <f t="shared" si="3"/>
        <v>28</v>
      </c>
      <c r="BF4" s="29">
        <f t="shared" si="3"/>
        <v>29</v>
      </c>
      <c r="BG4" s="29">
        <f t="shared" si="3"/>
        <v>30</v>
      </c>
      <c r="BH4" s="29">
        <f t="shared" si="3"/>
        <v>31</v>
      </c>
      <c r="BI4" s="29">
        <f t="shared" si="3"/>
        <v>32</v>
      </c>
      <c r="BJ4" s="29">
        <f t="shared" si="3"/>
        <v>33</v>
      </c>
      <c r="BK4" s="29">
        <f t="shared" si="3"/>
        <v>34</v>
      </c>
      <c r="BL4" s="29">
        <f t="shared" si="3"/>
        <v>35</v>
      </c>
      <c r="BM4" s="29">
        <f t="shared" si="3"/>
        <v>36</v>
      </c>
      <c r="BN4" s="29">
        <f t="shared" si="3"/>
        <v>37</v>
      </c>
      <c r="BO4" s="29">
        <f t="shared" si="3"/>
        <v>38</v>
      </c>
      <c r="BP4" s="29">
        <f t="shared" si="3"/>
        <v>39</v>
      </c>
      <c r="BQ4" s="29">
        <f t="shared" si="3"/>
        <v>40</v>
      </c>
      <c r="BR4" s="29">
        <f t="shared" si="3"/>
        <v>41</v>
      </c>
      <c r="BS4" s="29">
        <f t="shared" si="3"/>
        <v>42</v>
      </c>
      <c r="BT4" s="29">
        <f t="shared" si="3"/>
        <v>43</v>
      </c>
      <c r="BU4" s="29">
        <f t="shared" si="3"/>
        <v>44</v>
      </c>
      <c r="BV4" s="29">
        <f t="shared" si="3"/>
        <v>45</v>
      </c>
      <c r="BW4" s="29">
        <f t="shared" si="3"/>
        <v>46</v>
      </c>
      <c r="BX4" s="29">
        <f t="shared" si="3"/>
        <v>47</v>
      </c>
      <c r="BY4" s="29">
        <f t="shared" si="3"/>
        <v>48</v>
      </c>
      <c r="BZ4" s="29">
        <f t="shared" si="3"/>
        <v>49</v>
      </c>
      <c r="CA4" s="29">
        <f aca="true" t="shared" si="4" ref="CA4:EL4">IF(BZ4+1&lt;=52,BZ4+1,1)</f>
        <v>50</v>
      </c>
      <c r="CB4" s="29">
        <f t="shared" si="4"/>
        <v>51</v>
      </c>
      <c r="CC4" s="29">
        <f t="shared" si="4"/>
        <v>52</v>
      </c>
      <c r="CD4" s="29">
        <f t="shared" si="4"/>
        <v>1</v>
      </c>
      <c r="CE4" s="29">
        <f t="shared" si="4"/>
        <v>2</v>
      </c>
      <c r="CF4" s="29">
        <f t="shared" si="4"/>
        <v>3</v>
      </c>
      <c r="CG4" s="29">
        <f t="shared" si="4"/>
        <v>4</v>
      </c>
      <c r="CH4" s="29">
        <f t="shared" si="4"/>
        <v>5</v>
      </c>
      <c r="CI4" s="29">
        <f t="shared" si="4"/>
        <v>6</v>
      </c>
      <c r="CJ4" s="29">
        <f t="shared" si="4"/>
        <v>7</v>
      </c>
      <c r="CK4" s="29">
        <f t="shared" si="4"/>
        <v>8</v>
      </c>
      <c r="CL4" s="29">
        <f t="shared" si="4"/>
        <v>9</v>
      </c>
      <c r="CM4" s="29">
        <f t="shared" si="4"/>
        <v>10</v>
      </c>
      <c r="CN4" s="29">
        <f t="shared" si="4"/>
        <v>11</v>
      </c>
      <c r="CO4" s="29">
        <f t="shared" si="4"/>
        <v>12</v>
      </c>
      <c r="CP4" s="29">
        <f t="shared" si="4"/>
        <v>13</v>
      </c>
      <c r="CQ4" s="29">
        <f t="shared" si="4"/>
        <v>14</v>
      </c>
      <c r="CR4" s="29">
        <f t="shared" si="4"/>
        <v>15</v>
      </c>
      <c r="CS4" s="29">
        <f t="shared" si="4"/>
        <v>16</v>
      </c>
      <c r="CT4" s="29">
        <f t="shared" si="4"/>
        <v>17</v>
      </c>
      <c r="CU4" s="29">
        <f t="shared" si="4"/>
        <v>18</v>
      </c>
      <c r="CV4" s="29">
        <f t="shared" si="4"/>
        <v>19</v>
      </c>
      <c r="CW4" s="29">
        <f t="shared" si="4"/>
        <v>20</v>
      </c>
      <c r="CX4" s="29">
        <f t="shared" si="4"/>
        <v>21</v>
      </c>
      <c r="CY4" s="29">
        <f t="shared" si="4"/>
        <v>22</v>
      </c>
      <c r="CZ4" s="29">
        <f t="shared" si="4"/>
        <v>23</v>
      </c>
      <c r="DA4" s="29">
        <f t="shared" si="4"/>
        <v>24</v>
      </c>
      <c r="DB4" s="29">
        <f t="shared" si="4"/>
        <v>25</v>
      </c>
      <c r="DC4" s="29">
        <f t="shared" si="4"/>
        <v>26</v>
      </c>
      <c r="DD4" s="29">
        <f t="shared" si="4"/>
        <v>27</v>
      </c>
      <c r="DE4" s="29">
        <f t="shared" si="4"/>
        <v>28</v>
      </c>
      <c r="DF4" s="29">
        <f t="shared" si="4"/>
        <v>29</v>
      </c>
      <c r="DG4" s="29">
        <f t="shared" si="4"/>
        <v>30</v>
      </c>
      <c r="DH4" s="29">
        <f t="shared" si="4"/>
        <v>31</v>
      </c>
      <c r="DI4" s="29">
        <f t="shared" si="4"/>
        <v>32</v>
      </c>
      <c r="DJ4" s="29">
        <f t="shared" si="4"/>
        <v>33</v>
      </c>
      <c r="DK4" s="29">
        <f t="shared" si="4"/>
        <v>34</v>
      </c>
      <c r="DL4" s="29">
        <f t="shared" si="4"/>
        <v>35</v>
      </c>
      <c r="DM4" s="29">
        <f t="shared" si="4"/>
        <v>36</v>
      </c>
      <c r="DN4" s="29">
        <f t="shared" si="4"/>
        <v>37</v>
      </c>
      <c r="DO4" s="29">
        <f t="shared" si="4"/>
        <v>38</v>
      </c>
      <c r="DP4" s="29">
        <f t="shared" si="4"/>
        <v>39</v>
      </c>
      <c r="DQ4" s="29">
        <f t="shared" si="4"/>
        <v>40</v>
      </c>
      <c r="DR4" s="29">
        <f t="shared" si="4"/>
        <v>41</v>
      </c>
      <c r="DS4" s="29">
        <f t="shared" si="4"/>
        <v>42</v>
      </c>
      <c r="DT4" s="29">
        <f t="shared" si="4"/>
        <v>43</v>
      </c>
      <c r="DU4" s="29">
        <f t="shared" si="4"/>
        <v>44</v>
      </c>
      <c r="DV4" s="29">
        <f t="shared" si="4"/>
        <v>45</v>
      </c>
      <c r="DW4" s="29">
        <f t="shared" si="4"/>
        <v>46</v>
      </c>
      <c r="DX4" s="29">
        <f t="shared" si="4"/>
        <v>47</v>
      </c>
      <c r="DY4" s="29">
        <f t="shared" si="4"/>
        <v>48</v>
      </c>
      <c r="DZ4" s="29">
        <f t="shared" si="4"/>
        <v>49</v>
      </c>
      <c r="EA4" s="29">
        <f t="shared" si="4"/>
        <v>50</v>
      </c>
      <c r="EB4" s="29">
        <f t="shared" si="4"/>
        <v>51</v>
      </c>
      <c r="EC4" s="29">
        <f t="shared" si="4"/>
        <v>52</v>
      </c>
      <c r="ED4" s="29">
        <f t="shared" si="4"/>
        <v>1</v>
      </c>
      <c r="EE4" s="29">
        <f t="shared" si="4"/>
        <v>2</v>
      </c>
      <c r="EF4" s="29">
        <f t="shared" si="4"/>
        <v>3</v>
      </c>
      <c r="EG4" s="29">
        <f t="shared" si="4"/>
        <v>4</v>
      </c>
      <c r="EH4" s="29">
        <f t="shared" si="4"/>
        <v>5</v>
      </c>
      <c r="EI4" s="29">
        <f t="shared" si="4"/>
        <v>6</v>
      </c>
      <c r="EJ4" s="29">
        <f t="shared" si="4"/>
        <v>7</v>
      </c>
      <c r="EK4" s="29">
        <f t="shared" si="4"/>
        <v>8</v>
      </c>
      <c r="EL4" s="29">
        <f t="shared" si="4"/>
        <v>9</v>
      </c>
      <c r="EM4" s="29">
        <f aca="true" t="shared" si="5" ref="EM4:FM4">IF(EL4+1&lt;=52,EL4+1,1)</f>
        <v>10</v>
      </c>
      <c r="EN4" s="29">
        <f t="shared" si="5"/>
        <v>11</v>
      </c>
      <c r="EO4" s="29">
        <f t="shared" si="5"/>
        <v>12</v>
      </c>
      <c r="EP4" s="29">
        <f t="shared" si="5"/>
        <v>13</v>
      </c>
      <c r="EQ4" s="29">
        <f t="shared" si="5"/>
        <v>14</v>
      </c>
      <c r="ER4" s="29">
        <f t="shared" si="5"/>
        <v>15</v>
      </c>
      <c r="ES4" s="29">
        <f t="shared" si="5"/>
        <v>16</v>
      </c>
      <c r="ET4" s="29">
        <f t="shared" si="5"/>
        <v>17</v>
      </c>
      <c r="EU4" s="29">
        <f t="shared" si="5"/>
        <v>18</v>
      </c>
      <c r="EV4" s="29">
        <f t="shared" si="5"/>
        <v>19</v>
      </c>
      <c r="EW4" s="29">
        <f t="shared" si="5"/>
        <v>20</v>
      </c>
      <c r="EX4" s="29">
        <f t="shared" si="5"/>
        <v>21</v>
      </c>
      <c r="EY4" s="29">
        <f t="shared" si="5"/>
        <v>22</v>
      </c>
      <c r="EZ4" s="29">
        <f t="shared" si="5"/>
        <v>23</v>
      </c>
      <c r="FA4" s="29">
        <f t="shared" si="5"/>
        <v>24</v>
      </c>
      <c r="FB4" s="29">
        <f t="shared" si="5"/>
        <v>25</v>
      </c>
      <c r="FC4" s="29">
        <f t="shared" si="5"/>
        <v>26</v>
      </c>
      <c r="FD4" s="29">
        <f t="shared" si="5"/>
        <v>27</v>
      </c>
      <c r="FE4" s="29">
        <f t="shared" si="5"/>
        <v>28</v>
      </c>
      <c r="FF4" s="29">
        <f t="shared" si="5"/>
        <v>29</v>
      </c>
      <c r="FG4" s="29">
        <f t="shared" si="5"/>
        <v>30</v>
      </c>
      <c r="FH4" s="29">
        <f t="shared" si="5"/>
        <v>31</v>
      </c>
      <c r="FI4" s="29">
        <f t="shared" si="5"/>
        <v>32</v>
      </c>
      <c r="FJ4" s="29">
        <f t="shared" si="5"/>
        <v>33</v>
      </c>
      <c r="FK4" s="29">
        <f t="shared" si="5"/>
        <v>34</v>
      </c>
      <c r="FL4" s="29">
        <f t="shared" si="5"/>
        <v>35</v>
      </c>
      <c r="FM4" s="29">
        <f t="shared" si="5"/>
        <v>36</v>
      </c>
      <c r="FN4" s="70"/>
    </row>
    <row r="5" spans="1:170" ht="14.25" customHeight="1">
      <c r="A5" s="228"/>
      <c r="B5" s="224"/>
      <c r="C5" s="224"/>
      <c r="D5" s="224"/>
      <c r="E5" s="224"/>
      <c r="F5" s="61"/>
      <c r="G5" s="61"/>
      <c r="H5" s="62">
        <f>IF($B5="Υλικό","N/A",SUM($M5:$FM5))</f>
        <v>0</v>
      </c>
      <c r="I5" s="62">
        <f>IF(OR($B5="Υλικό",$B5="Ταξίδι"),"N/A",H5*8)</f>
        <v>0</v>
      </c>
      <c r="J5" s="225"/>
      <c r="K5" s="62">
        <f>IF(OR($B5="Ανθρωπ. Πόρος",$B5="Εξοπλισμός/Μηχάνημα",$B5="Ταξίδι"),"N/A",SUM($M5:$FM5))</f>
        <v>0</v>
      </c>
      <c r="L5" s="67" t="s">
        <v>167</v>
      </c>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1"/>
      <c r="FN5" s="53"/>
    </row>
    <row r="6" spans="1:170" ht="14.25" customHeight="1">
      <c r="A6" s="229"/>
      <c r="B6" s="224"/>
      <c r="C6" s="224"/>
      <c r="D6" s="224"/>
      <c r="E6" s="224"/>
      <c r="F6" s="63"/>
      <c r="G6" s="63"/>
      <c r="H6" s="64">
        <f>IF($B5="Υλικό","N/A",SUM($M6:$FM6))</f>
        <v>0</v>
      </c>
      <c r="I6" s="66">
        <f>IF(OR($B5="Υλικό",$B5="Ταξίδι"),"N/A",H6*8)</f>
        <v>0</v>
      </c>
      <c r="J6" s="225"/>
      <c r="K6" s="66">
        <f>IF(OR($B5="Ανθρωπ. Πόρος",$B5="Εξοπλισμός/Μηχάνημα",$B5="Ταξίδι"),"N/A",SUM($M6:$FM6))</f>
        <v>0</v>
      </c>
      <c r="L6" s="68" t="s">
        <v>168</v>
      </c>
      <c r="M6" s="32"/>
      <c r="N6" s="32"/>
      <c r="O6" s="32"/>
      <c r="P6" s="32"/>
      <c r="Q6" s="32"/>
      <c r="R6" s="33"/>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4"/>
      <c r="FN6" s="53"/>
    </row>
    <row r="7" spans="1:170" ht="14.25" customHeight="1">
      <c r="A7" s="228"/>
      <c r="B7" s="224"/>
      <c r="C7" s="224"/>
      <c r="D7" s="224"/>
      <c r="E7" s="224"/>
      <c r="F7" s="61"/>
      <c r="G7" s="61"/>
      <c r="H7" s="62">
        <f>IF($B7="Υλικό","N/A",SUM($M7:$FM7))</f>
        <v>0</v>
      </c>
      <c r="I7" s="62">
        <f>IF(OR($B7="Υλικό",$B7="Ταξίδι"),"N/A",H7*8)</f>
        <v>0</v>
      </c>
      <c r="J7" s="225"/>
      <c r="K7" s="62">
        <f>IF(OR($B7="Ανθρωπ. Πόρος",$B7="Εξοπλισμός/Μηχάνημα",$B7="Ταξίδι"),"N/A",SUM($M7:$FM7))</f>
        <v>0</v>
      </c>
      <c r="L7" s="69" t="s">
        <v>167</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1"/>
      <c r="FN7" s="53"/>
    </row>
    <row r="8" spans="1:170" ht="14.25" customHeight="1">
      <c r="A8" s="229"/>
      <c r="B8" s="224"/>
      <c r="C8" s="224"/>
      <c r="D8" s="224"/>
      <c r="E8" s="224"/>
      <c r="F8" s="63"/>
      <c r="G8" s="63"/>
      <c r="H8" s="64">
        <f>IF($B7="Υλικό","N/A",SUM($M8:$FM8))</f>
        <v>0</v>
      </c>
      <c r="I8" s="66">
        <f>IF(OR($B7="Υλικό",$B7="Ταξίδι"),"N/A",H8*8)</f>
        <v>0</v>
      </c>
      <c r="J8" s="225"/>
      <c r="K8" s="66">
        <f>IF(OR($B7="Ανθρωπ. Πόρος",$B7="Εξοπλισμός/Μηχάνημα",$B7="Ταξίδι"),"N/A",SUM($M8:$FM8))</f>
        <v>0</v>
      </c>
      <c r="L8" s="68" t="s">
        <v>168</v>
      </c>
      <c r="M8" s="32"/>
      <c r="N8" s="32"/>
      <c r="O8" s="32"/>
      <c r="P8" s="32"/>
      <c r="Q8" s="32"/>
      <c r="R8" s="33"/>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4"/>
      <c r="FN8" s="53"/>
    </row>
    <row r="9" spans="1:170" ht="14.25" customHeight="1">
      <c r="A9" s="228"/>
      <c r="B9" s="224"/>
      <c r="C9" s="224"/>
      <c r="D9" s="224"/>
      <c r="E9" s="224"/>
      <c r="F9" s="61"/>
      <c r="G9" s="61"/>
      <c r="H9" s="62">
        <f>IF($B9="Υλικό","N/A",SUM($M9:$FM9))</f>
        <v>0</v>
      </c>
      <c r="I9" s="62">
        <f>IF(OR($B9="Υλικό",$B9="Ταξίδι"),"N/A",H9*8)</f>
        <v>0</v>
      </c>
      <c r="J9" s="225"/>
      <c r="K9" s="62">
        <f>IF(OR($B9="Ανθρωπ. Πόρος",$B9="Εξοπλισμός/Μηχάνημα",$B9="Ταξίδι"),"N/A",SUM($M9:$FM9))</f>
        <v>0</v>
      </c>
      <c r="L9" s="69" t="s">
        <v>167</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1"/>
      <c r="FN9" s="53"/>
    </row>
    <row r="10" spans="1:170" ht="14.25" customHeight="1">
      <c r="A10" s="229"/>
      <c r="B10" s="224"/>
      <c r="C10" s="224"/>
      <c r="D10" s="224"/>
      <c r="E10" s="224"/>
      <c r="F10" s="63"/>
      <c r="G10" s="63"/>
      <c r="H10" s="64">
        <f>IF($B9="Υλικό","N/A",SUM($M10:$FM10))</f>
        <v>0</v>
      </c>
      <c r="I10" s="66">
        <f>IF(OR($B9="Υλικό",$B9="Ταξίδι"),"N/A",H10*8)</f>
        <v>0</v>
      </c>
      <c r="J10" s="225"/>
      <c r="K10" s="66">
        <f>IF(OR($B9="Ανθρωπ. Πόρος",$B9="Εξοπλισμός/Μηχάνημα",$B9="Ταξίδι"),"N/A",SUM($M10:$FM10))</f>
        <v>0</v>
      </c>
      <c r="L10" s="68" t="s">
        <v>168</v>
      </c>
      <c r="M10" s="32"/>
      <c r="N10" s="32"/>
      <c r="O10" s="32"/>
      <c r="P10" s="32"/>
      <c r="Q10" s="32"/>
      <c r="R10" s="33"/>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4"/>
      <c r="FN10" s="53"/>
    </row>
    <row r="11" spans="1:170" ht="14.25" customHeight="1">
      <c r="A11" s="228"/>
      <c r="B11" s="224"/>
      <c r="C11" s="224"/>
      <c r="D11" s="224"/>
      <c r="E11" s="224"/>
      <c r="F11" s="61"/>
      <c r="G11" s="61"/>
      <c r="H11" s="62">
        <f>IF($B11="Υλικό","N/A",SUM($M11:$FM11))</f>
        <v>0</v>
      </c>
      <c r="I11" s="62">
        <f>IF(OR($B11="Υλικό",$B11="Ταξίδι"),"N/A",H11*8)</f>
        <v>0</v>
      </c>
      <c r="J11" s="225"/>
      <c r="K11" s="62">
        <f>IF(OR($B11="Ανθρωπ. Πόρος",$B11="Εξοπλισμός/Μηχάνημα",$B11="Ταξίδι"),"N/A",SUM($M11:$FM11))</f>
        <v>0</v>
      </c>
      <c r="L11" s="69" t="s">
        <v>167</v>
      </c>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1"/>
      <c r="FN11" s="53"/>
    </row>
    <row r="12" spans="1:170" ht="14.25" customHeight="1">
      <c r="A12" s="229"/>
      <c r="B12" s="224"/>
      <c r="C12" s="224"/>
      <c r="D12" s="224"/>
      <c r="E12" s="224"/>
      <c r="F12" s="63"/>
      <c r="G12" s="63"/>
      <c r="H12" s="64">
        <f>IF($B11="Υλικό","N/A",SUM($M12:$FM12))</f>
        <v>0</v>
      </c>
      <c r="I12" s="66">
        <f>IF(OR($B11="Υλικό",$B11="Ταξίδι"),"N/A",H12*8)</f>
        <v>0</v>
      </c>
      <c r="J12" s="225"/>
      <c r="K12" s="66">
        <f>IF(OR($B11="Ανθρωπ. Πόρος",$B11="Εξοπλισμός/Μηχάνημα",$B11="Ταξίδι"),"N/A",SUM($M12:$FM12))</f>
        <v>0</v>
      </c>
      <c r="L12" s="68" t="s">
        <v>168</v>
      </c>
      <c r="M12" s="32"/>
      <c r="N12" s="32"/>
      <c r="O12" s="32"/>
      <c r="P12" s="32"/>
      <c r="Q12" s="32"/>
      <c r="R12" s="33"/>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4"/>
      <c r="FN12" s="53"/>
    </row>
    <row r="13" spans="1:170" ht="14.25" customHeight="1">
      <c r="A13" s="228"/>
      <c r="B13" s="224"/>
      <c r="C13" s="224"/>
      <c r="D13" s="224"/>
      <c r="E13" s="224"/>
      <c r="F13" s="61"/>
      <c r="G13" s="61"/>
      <c r="H13" s="62">
        <f>IF($B13="Υλικό","N/A",SUM($M13:$FM13))</f>
        <v>0</v>
      </c>
      <c r="I13" s="62">
        <f>IF(OR($B13="Υλικό",$B13="Ταξίδι"),"N/A",H13*8)</f>
        <v>0</v>
      </c>
      <c r="J13" s="225"/>
      <c r="K13" s="62">
        <f>IF(OR($B13="Ανθρωπ. Πόρος",$B13="Εξοπλισμός/Μηχάνημα",$B13="Ταξίδι"),"N/A",SUM($M13:$FM13))</f>
        <v>0</v>
      </c>
      <c r="L13" s="69" t="s">
        <v>167</v>
      </c>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1"/>
      <c r="FN13" s="53"/>
    </row>
    <row r="14" spans="1:170" ht="14.25" customHeight="1">
      <c r="A14" s="229"/>
      <c r="B14" s="224"/>
      <c r="C14" s="224"/>
      <c r="D14" s="224"/>
      <c r="E14" s="224"/>
      <c r="F14" s="63"/>
      <c r="G14" s="63"/>
      <c r="H14" s="64">
        <f>IF($B13="Υλικό","N/A",SUM($M14:$FM14))</f>
        <v>0</v>
      </c>
      <c r="I14" s="66">
        <f>IF(OR($B13="Υλικό",$B13="Ταξίδι"),"N/A",H14*8)</f>
        <v>0</v>
      </c>
      <c r="J14" s="225"/>
      <c r="K14" s="66">
        <f>IF(OR($B13="Ανθρωπ. Πόρος",$B13="Εξοπλισμός/Μηχάνημα",$B13="Ταξίδι"),"N/A",SUM($M14:$FM14))</f>
        <v>0</v>
      </c>
      <c r="L14" s="68" t="s">
        <v>168</v>
      </c>
      <c r="M14" s="32"/>
      <c r="N14" s="32"/>
      <c r="O14" s="32"/>
      <c r="P14" s="32"/>
      <c r="Q14" s="32"/>
      <c r="R14" s="33"/>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4"/>
      <c r="FN14" s="53"/>
    </row>
    <row r="15" spans="1:170" ht="14.25" customHeight="1">
      <c r="A15" s="228"/>
      <c r="B15" s="224"/>
      <c r="C15" s="224"/>
      <c r="D15" s="224"/>
      <c r="E15" s="224"/>
      <c r="F15" s="61"/>
      <c r="G15" s="61"/>
      <c r="H15" s="62">
        <f>IF($B15="Υλικό","N/A",SUM($M15:$FM15))</f>
        <v>0</v>
      </c>
      <c r="I15" s="62">
        <f>IF(OR($B15="Υλικό",$B15="Ταξίδι"),"N/A",H15*8)</f>
        <v>0</v>
      </c>
      <c r="J15" s="225"/>
      <c r="K15" s="62">
        <f>IF(OR($B15="Ανθρωπ. Πόρος",$B15="Εξοπλισμός/Μηχάνημα",$B15="Ταξίδι"),"N/A",SUM($M15:$FM15))</f>
        <v>0</v>
      </c>
      <c r="L15" s="69" t="s">
        <v>167</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1"/>
      <c r="FN15" s="53"/>
    </row>
    <row r="16" spans="1:170" ht="14.25" customHeight="1">
      <c r="A16" s="229"/>
      <c r="B16" s="224"/>
      <c r="C16" s="224"/>
      <c r="D16" s="224"/>
      <c r="E16" s="224"/>
      <c r="F16" s="63"/>
      <c r="G16" s="63"/>
      <c r="H16" s="64">
        <f>IF($B15="Υλικό","N/A",SUM($M16:$FM16))</f>
        <v>0</v>
      </c>
      <c r="I16" s="66">
        <f>IF(OR($B15="Υλικό",$B15="Ταξίδι"),"N/A",H16*8)</f>
        <v>0</v>
      </c>
      <c r="J16" s="225"/>
      <c r="K16" s="66">
        <f>IF(OR($B15="Ανθρωπ. Πόρος",$B15="Εξοπλισμός/Μηχάνημα",$B15="Ταξίδι"),"N/A",SUM($M16:$FM16))</f>
        <v>0</v>
      </c>
      <c r="L16" s="68" t="s">
        <v>168</v>
      </c>
      <c r="M16" s="32"/>
      <c r="N16" s="32"/>
      <c r="O16" s="32"/>
      <c r="P16" s="32"/>
      <c r="Q16" s="32"/>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4"/>
      <c r="FN16" s="53"/>
    </row>
    <row r="17" spans="1:170" ht="14.25" customHeight="1">
      <c r="A17" s="228"/>
      <c r="B17" s="224"/>
      <c r="C17" s="224"/>
      <c r="D17" s="224"/>
      <c r="E17" s="224"/>
      <c r="F17" s="61"/>
      <c r="G17" s="61"/>
      <c r="H17" s="62">
        <f>IF($B17="Υλικό","N/A",SUM($M17:$FM17))</f>
        <v>0</v>
      </c>
      <c r="I17" s="62">
        <f>IF(OR($B17="Υλικό",$B17="Ταξίδι"),"N/A",H17*8)</f>
        <v>0</v>
      </c>
      <c r="J17" s="225"/>
      <c r="K17" s="62">
        <f>IF(OR($B17="Ανθρωπ. Πόρος",$B17="Εξοπλισμός/Μηχάνημα",$B17="Ταξίδι"),"N/A",SUM($M17:$FM17))</f>
        <v>0</v>
      </c>
      <c r="L17" s="69" t="s">
        <v>167</v>
      </c>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1"/>
      <c r="FN17" s="53"/>
    </row>
    <row r="18" spans="1:170" ht="14.25" customHeight="1">
      <c r="A18" s="229"/>
      <c r="B18" s="224"/>
      <c r="C18" s="224"/>
      <c r="D18" s="224"/>
      <c r="E18" s="224"/>
      <c r="F18" s="63"/>
      <c r="G18" s="63"/>
      <c r="H18" s="64">
        <f>IF($B17="Υλικό","N/A",SUM($M18:$FM18))</f>
        <v>0</v>
      </c>
      <c r="I18" s="66">
        <f>IF(OR($B17="Υλικό",$B17="Ταξίδι"),"N/A",H18*8)</f>
        <v>0</v>
      </c>
      <c r="J18" s="225"/>
      <c r="K18" s="66">
        <f>IF(OR($B17="Ανθρωπ. Πόρος",$B17="Εξοπλισμός/Μηχάνημα",$B17="Ταξίδι"),"N/A",SUM($M18:$FM18))</f>
        <v>0</v>
      </c>
      <c r="L18" s="68" t="s">
        <v>168</v>
      </c>
      <c r="M18" s="32"/>
      <c r="N18" s="32"/>
      <c r="O18" s="32"/>
      <c r="P18" s="32"/>
      <c r="Q18" s="32"/>
      <c r="R18" s="33"/>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4"/>
      <c r="FN18" s="53"/>
    </row>
    <row r="19" spans="1:170" ht="14.25" customHeight="1">
      <c r="A19" s="228"/>
      <c r="B19" s="224"/>
      <c r="C19" s="224"/>
      <c r="D19" s="224"/>
      <c r="E19" s="224"/>
      <c r="F19" s="61"/>
      <c r="G19" s="61"/>
      <c r="H19" s="62">
        <f>IF($B19="Υλικό","N/A",SUM($M19:$FM19))</f>
        <v>0</v>
      </c>
      <c r="I19" s="62">
        <f>IF(OR($B19="Υλικό",$B19="Ταξίδι"),"N/A",H19*8)</f>
        <v>0</v>
      </c>
      <c r="J19" s="225"/>
      <c r="K19" s="62">
        <f>IF(OR($B19="Ανθρωπ. Πόρος",$B19="Εξοπλισμός/Μηχάνημα",$B19="Ταξίδι"),"N/A",SUM($M19:$FM19))</f>
        <v>0</v>
      </c>
      <c r="L19" s="69" t="s">
        <v>167</v>
      </c>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1"/>
      <c r="FN19" s="53"/>
    </row>
    <row r="20" spans="1:170" ht="14.25" customHeight="1">
      <c r="A20" s="229"/>
      <c r="B20" s="224"/>
      <c r="C20" s="224"/>
      <c r="D20" s="224"/>
      <c r="E20" s="224"/>
      <c r="F20" s="63"/>
      <c r="G20" s="63"/>
      <c r="H20" s="64">
        <f>IF($B19="Υλικό","N/A",SUM($M20:$FM20))</f>
        <v>0</v>
      </c>
      <c r="I20" s="66">
        <f>IF(OR($B19="Υλικό",$B19="Ταξίδι"),"N/A",H20*8)</f>
        <v>0</v>
      </c>
      <c r="J20" s="225"/>
      <c r="K20" s="66">
        <f>IF(OR($B19="Ανθρωπ. Πόρος",$B19="Εξοπλισμός/Μηχάνημα",$B19="Ταξίδι"),"N/A",SUM($M20:$FM20))</f>
        <v>0</v>
      </c>
      <c r="L20" s="68" t="s">
        <v>168</v>
      </c>
      <c r="M20" s="32"/>
      <c r="N20" s="32"/>
      <c r="O20" s="32"/>
      <c r="P20" s="32"/>
      <c r="Q20" s="32"/>
      <c r="R20" s="33"/>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4"/>
      <c r="FN20" s="53"/>
    </row>
    <row r="21" spans="1:170" ht="14.25" customHeight="1">
      <c r="A21" s="228"/>
      <c r="B21" s="224"/>
      <c r="C21" s="224"/>
      <c r="D21" s="224"/>
      <c r="E21" s="224"/>
      <c r="F21" s="61"/>
      <c r="G21" s="61"/>
      <c r="H21" s="62">
        <f>IF($B21="Υλικό","N/A",SUM($M21:$FM21))</f>
        <v>0</v>
      </c>
      <c r="I21" s="62">
        <f>IF(OR($B21="Υλικό",$B21="Ταξίδι"),"N/A",H21*8)</f>
        <v>0</v>
      </c>
      <c r="J21" s="225"/>
      <c r="K21" s="62">
        <f>IF(OR($B21="Ανθρωπ. Πόρος",$B21="Εξοπλισμός/Μηχάνημα",$B21="Ταξίδι"),"N/A",SUM($M21:$FM21))</f>
        <v>0</v>
      </c>
      <c r="L21" s="69" t="s">
        <v>167</v>
      </c>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1"/>
      <c r="FN21" s="53"/>
    </row>
    <row r="22" spans="1:170" ht="14.25" customHeight="1">
      <c r="A22" s="229"/>
      <c r="B22" s="224"/>
      <c r="C22" s="224"/>
      <c r="D22" s="224"/>
      <c r="E22" s="224"/>
      <c r="F22" s="63"/>
      <c r="G22" s="63"/>
      <c r="H22" s="64">
        <f>IF($B21="Υλικό","N/A",SUM($M22:$FM22))</f>
        <v>0</v>
      </c>
      <c r="I22" s="66">
        <f>IF(OR($B21="Υλικό",$B21="Ταξίδι"),"N/A",H22*8)</f>
        <v>0</v>
      </c>
      <c r="J22" s="225"/>
      <c r="K22" s="66">
        <f>IF(OR($B21="Ανθρωπ. Πόρος",$B21="Εξοπλισμός/Μηχάνημα",$B21="Ταξίδι"),"N/A",SUM($M22:$FM22))</f>
        <v>0</v>
      </c>
      <c r="L22" s="68" t="s">
        <v>168</v>
      </c>
      <c r="M22" s="32"/>
      <c r="N22" s="32"/>
      <c r="O22" s="32"/>
      <c r="P22" s="32"/>
      <c r="Q22" s="32"/>
      <c r="R22" s="33"/>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4"/>
      <c r="FN22" s="53"/>
    </row>
    <row r="23" spans="1:170" ht="14.25" customHeight="1">
      <c r="A23" s="228"/>
      <c r="B23" s="224"/>
      <c r="C23" s="224"/>
      <c r="D23" s="224"/>
      <c r="E23" s="224"/>
      <c r="F23" s="61"/>
      <c r="G23" s="61"/>
      <c r="H23" s="62">
        <f>IF($B23="Υλικό","N/A",SUM($M23:$FM23))</f>
        <v>0</v>
      </c>
      <c r="I23" s="62">
        <f>IF(OR($B23="Υλικό",$B23="Ταξίδι"),"N/A",H23*8)</f>
        <v>0</v>
      </c>
      <c r="J23" s="225"/>
      <c r="K23" s="62">
        <f>IF(OR($B23="Ανθρωπ. Πόρος",$B23="Εξοπλισμός/Μηχάνημα",$B23="Ταξίδι"),"N/A",SUM($M23:$FM23))</f>
        <v>0</v>
      </c>
      <c r="L23" s="69" t="s">
        <v>167</v>
      </c>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1"/>
      <c r="FN23" s="53"/>
    </row>
    <row r="24" spans="1:170" ht="14.25" customHeight="1">
      <c r="A24" s="229"/>
      <c r="B24" s="224"/>
      <c r="C24" s="224"/>
      <c r="D24" s="224"/>
      <c r="E24" s="224"/>
      <c r="F24" s="63"/>
      <c r="G24" s="63"/>
      <c r="H24" s="64">
        <f>IF($B23="Υλικό","N/A",SUM($M24:$FM24))</f>
        <v>0</v>
      </c>
      <c r="I24" s="66">
        <f>IF(OR($B23="Υλικό",$B23="Ταξίδι"),"N/A",H24*8)</f>
        <v>0</v>
      </c>
      <c r="J24" s="225"/>
      <c r="K24" s="66">
        <f>IF(OR($B23="Ανθρωπ. Πόρος",$B23="Εξοπλισμός/Μηχάνημα",$B23="Ταξίδι"),"N/A",SUM($M24:$FM24))</f>
        <v>0</v>
      </c>
      <c r="L24" s="68" t="s">
        <v>168</v>
      </c>
      <c r="M24" s="32"/>
      <c r="N24" s="32"/>
      <c r="O24" s="32"/>
      <c r="P24" s="32"/>
      <c r="Q24" s="32"/>
      <c r="R24" s="33"/>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4"/>
      <c r="FN24" s="53"/>
    </row>
    <row r="25" spans="1:170" ht="14.25" customHeight="1">
      <c r="A25" s="228"/>
      <c r="B25" s="224"/>
      <c r="C25" s="224"/>
      <c r="D25" s="224"/>
      <c r="E25" s="224"/>
      <c r="F25" s="61"/>
      <c r="G25" s="61"/>
      <c r="H25" s="62">
        <f>IF($B25="Υλικό","N/A",SUM($M25:$FM25))</f>
        <v>0</v>
      </c>
      <c r="I25" s="62">
        <f>IF(OR($B25="Υλικό",$B25="Ταξίδι"),"N/A",H25*8)</f>
        <v>0</v>
      </c>
      <c r="J25" s="225"/>
      <c r="K25" s="62">
        <f>IF(OR($B25="Ανθρωπ. Πόρος",$B25="Εξοπλισμός/Μηχάνημα",$B25="Ταξίδι"),"N/A",SUM($M25:$FM25))</f>
        <v>0</v>
      </c>
      <c r="L25" s="69" t="s">
        <v>167</v>
      </c>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1"/>
      <c r="FN25" s="53"/>
    </row>
    <row r="26" spans="1:170" ht="14.25" customHeight="1">
      <c r="A26" s="229"/>
      <c r="B26" s="224"/>
      <c r="C26" s="224"/>
      <c r="D26" s="224"/>
      <c r="E26" s="224"/>
      <c r="F26" s="63"/>
      <c r="G26" s="63"/>
      <c r="H26" s="64">
        <f>IF($B25="Υλικό","N/A",SUM($M26:$FM26))</f>
        <v>0</v>
      </c>
      <c r="I26" s="66">
        <f>IF(OR($B25="Υλικό",$B25="Ταξίδι"),"N/A",H26*8)</f>
        <v>0</v>
      </c>
      <c r="J26" s="225"/>
      <c r="K26" s="66">
        <f>IF(OR($B25="Ανθρωπ. Πόρος",$B25="Εξοπλισμός/Μηχάνημα",$B25="Ταξίδι"),"N/A",SUM($M26:$FM26))</f>
        <v>0</v>
      </c>
      <c r="L26" s="68" t="s">
        <v>168</v>
      </c>
      <c r="M26" s="32"/>
      <c r="N26" s="32"/>
      <c r="O26" s="32"/>
      <c r="P26" s="32"/>
      <c r="Q26" s="32"/>
      <c r="R26" s="33"/>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4"/>
      <c r="FN26" s="53"/>
    </row>
    <row r="27" spans="1:170" ht="14.25" customHeight="1">
      <c r="A27" s="226"/>
      <c r="B27" s="224"/>
      <c r="C27" s="224"/>
      <c r="D27" s="224"/>
      <c r="E27" s="224"/>
      <c r="F27" s="61"/>
      <c r="G27" s="61"/>
      <c r="H27" s="62">
        <f>IF($B27="Υλικό","N/A",SUM($M27:$FM27))</f>
        <v>0</v>
      </c>
      <c r="I27" s="62">
        <f>IF(OR($B27="Υλικό",$B27="Ταξίδι"),"N/A",H27*8)</f>
        <v>0</v>
      </c>
      <c r="J27" s="225"/>
      <c r="K27" s="62">
        <f>IF(OR($B27="Ανθρωπ. Πόρος",$B27="Εξοπλισμός/Μηχάνημα",$B27="Ταξίδι"),"N/A",SUM($M27:$FM27))</f>
        <v>0</v>
      </c>
      <c r="L27" s="69" t="s">
        <v>167</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1"/>
      <c r="FN27" s="53"/>
    </row>
    <row r="28" spans="1:170" ht="14.25" customHeight="1">
      <c r="A28" s="226"/>
      <c r="B28" s="224"/>
      <c r="C28" s="224"/>
      <c r="D28" s="224"/>
      <c r="E28" s="224"/>
      <c r="F28" s="63"/>
      <c r="G28" s="63"/>
      <c r="H28" s="64">
        <f>IF($B27="Υλικό","N/A",SUM($M28:$FM28))</f>
        <v>0</v>
      </c>
      <c r="I28" s="66">
        <f>IF(OR($B27="Υλικό",$B27="Ταξίδι"),"N/A",H28*8)</f>
        <v>0</v>
      </c>
      <c r="J28" s="225"/>
      <c r="K28" s="66">
        <f>IF(OR($B27="Ανθρωπ. Πόρος",$B27="Εξοπλισμός/Μηχάνημα",$B27="Ταξίδι"),"N/A",SUM($M28:$FM28))</f>
        <v>0</v>
      </c>
      <c r="L28" s="68" t="s">
        <v>168</v>
      </c>
      <c r="M28" s="32"/>
      <c r="N28" s="32"/>
      <c r="O28" s="32"/>
      <c r="P28" s="32"/>
      <c r="Q28" s="32"/>
      <c r="R28" s="33"/>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4"/>
      <c r="FN28" s="53"/>
    </row>
    <row r="29" spans="1:170" ht="14.25" customHeight="1">
      <c r="A29" s="226"/>
      <c r="B29" s="224"/>
      <c r="C29" s="224"/>
      <c r="D29" s="224"/>
      <c r="E29" s="224"/>
      <c r="F29" s="61"/>
      <c r="G29" s="61"/>
      <c r="H29" s="62">
        <f>IF($B29="Υλικό","N/A",SUM($M29:$FM29))</f>
        <v>0</v>
      </c>
      <c r="I29" s="62">
        <f>IF(OR($B29="Υλικό",$B29="Ταξίδι"),"N/A",H29*8)</f>
        <v>0</v>
      </c>
      <c r="J29" s="225"/>
      <c r="K29" s="62">
        <f>IF(OR($B29="Ανθρωπ. Πόρος",$B29="Εξοπλισμός/Μηχάνημα",$B29="Ταξίδι"),"N/A",SUM($M29:$FM29))</f>
        <v>0</v>
      </c>
      <c r="L29" s="69" t="s">
        <v>167</v>
      </c>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1"/>
      <c r="FN29" s="53"/>
    </row>
    <row r="30" spans="1:170" ht="14.25" customHeight="1">
      <c r="A30" s="226"/>
      <c r="B30" s="224"/>
      <c r="C30" s="224"/>
      <c r="D30" s="224"/>
      <c r="E30" s="224"/>
      <c r="F30" s="63"/>
      <c r="G30" s="63"/>
      <c r="H30" s="64">
        <f>IF($B29="Υλικό","N/A",SUM($M30:$FM30))</f>
        <v>0</v>
      </c>
      <c r="I30" s="66">
        <f>IF(OR($B29="Υλικό",$B29="Ταξίδι"),"N/A",H30*8)</f>
        <v>0</v>
      </c>
      <c r="J30" s="225"/>
      <c r="K30" s="66">
        <f>IF(OR($B29="Ανθρωπ. Πόρος",$B29="Εξοπλισμός/Μηχάνημα",$B29="Ταξίδι"),"N/A",SUM($M30:$FM30))</f>
        <v>0</v>
      </c>
      <c r="L30" s="68" t="s">
        <v>168</v>
      </c>
      <c r="M30" s="32"/>
      <c r="N30" s="32"/>
      <c r="O30" s="32"/>
      <c r="P30" s="32"/>
      <c r="Q30" s="32"/>
      <c r="R30" s="33"/>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4"/>
      <c r="FN30" s="53"/>
    </row>
    <row r="31" spans="1:170" ht="14.25" customHeight="1">
      <c r="A31" s="226"/>
      <c r="B31" s="224"/>
      <c r="C31" s="224"/>
      <c r="D31" s="224"/>
      <c r="E31" s="224"/>
      <c r="F31" s="61"/>
      <c r="G31" s="61"/>
      <c r="H31" s="62">
        <f>IF($B31="Υλικό","N/A",SUM($M31:$FM31))</f>
        <v>0</v>
      </c>
      <c r="I31" s="62">
        <f>IF(OR($B31="Υλικό",$B31="Ταξίδι"),"N/A",H31*8)</f>
        <v>0</v>
      </c>
      <c r="J31" s="225"/>
      <c r="K31" s="62">
        <f>IF(OR($B31="Ανθρωπ. Πόρος",$B31="Εξοπλισμός/Μηχάνημα",$B31="Ταξίδι"),"N/A",SUM($M31:$FM31))</f>
        <v>0</v>
      </c>
      <c r="L31" s="69" t="s">
        <v>167</v>
      </c>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1"/>
      <c r="FN31" s="53"/>
    </row>
    <row r="32" spans="1:170" ht="14.25" customHeight="1">
      <c r="A32" s="226"/>
      <c r="B32" s="224"/>
      <c r="C32" s="224"/>
      <c r="D32" s="224"/>
      <c r="E32" s="224"/>
      <c r="F32" s="63"/>
      <c r="G32" s="63"/>
      <c r="H32" s="64">
        <f>IF($B31="Υλικό","N/A",SUM($M32:$FM32))</f>
        <v>0</v>
      </c>
      <c r="I32" s="66">
        <f>IF(OR($B31="Υλικό",$B31="Ταξίδι"),"N/A",H32*8)</f>
        <v>0</v>
      </c>
      <c r="J32" s="225"/>
      <c r="K32" s="66">
        <f>IF(OR($B31="Ανθρωπ. Πόρος",$B31="Εξοπλισμός/Μηχάνημα",$B31="Ταξίδι"),"N/A",SUM($M32:$FM32))</f>
        <v>0</v>
      </c>
      <c r="L32" s="68" t="s">
        <v>168</v>
      </c>
      <c r="M32" s="32"/>
      <c r="N32" s="32"/>
      <c r="O32" s="32"/>
      <c r="P32" s="32"/>
      <c r="Q32" s="32"/>
      <c r="R32" s="33"/>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4"/>
      <c r="FN32" s="53"/>
    </row>
    <row r="33" spans="1:170" ht="14.25" customHeight="1">
      <c r="A33" s="226"/>
      <c r="B33" s="224"/>
      <c r="C33" s="224"/>
      <c r="D33" s="224"/>
      <c r="E33" s="224"/>
      <c r="F33" s="61"/>
      <c r="G33" s="61"/>
      <c r="H33" s="62">
        <f>IF($B33="Υλικό","N/A",SUM($M33:$FM33))</f>
        <v>0</v>
      </c>
      <c r="I33" s="62">
        <f>IF(OR($B33="Υλικό",$B33="Ταξίδι"),"N/A",H33*8)</f>
        <v>0</v>
      </c>
      <c r="J33" s="225"/>
      <c r="K33" s="62">
        <f>IF(OR($B33="Ανθρωπ. Πόρος",$B33="Εξοπλισμός/Μηχάνημα",$B33="Ταξίδι"),"N/A",SUM($M33:$FM33))</f>
        <v>0</v>
      </c>
      <c r="L33" s="69" t="s">
        <v>167</v>
      </c>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1"/>
      <c r="FN33" s="53"/>
    </row>
    <row r="34" spans="1:170" ht="14.25" customHeight="1">
      <c r="A34" s="226"/>
      <c r="B34" s="224"/>
      <c r="C34" s="224"/>
      <c r="D34" s="224"/>
      <c r="E34" s="224"/>
      <c r="F34" s="63"/>
      <c r="G34" s="63"/>
      <c r="H34" s="64">
        <f>IF($B33="Υλικό","N/A",SUM($M34:$FM34))</f>
        <v>0</v>
      </c>
      <c r="I34" s="66">
        <f>IF(OR($B33="Υλικό",$B33="Ταξίδι"),"N/A",H34*8)</f>
        <v>0</v>
      </c>
      <c r="J34" s="225"/>
      <c r="K34" s="66">
        <f>IF(OR($B33="Ανθρωπ. Πόρος",$B33="Εξοπλισμός/Μηχάνημα",$B33="Ταξίδι"),"N/A",SUM($M34:$FM34))</f>
        <v>0</v>
      </c>
      <c r="L34" s="68" t="s">
        <v>168</v>
      </c>
      <c r="M34" s="32"/>
      <c r="N34" s="32"/>
      <c r="O34" s="32"/>
      <c r="P34" s="32"/>
      <c r="Q34" s="32"/>
      <c r="R34" s="33"/>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4"/>
      <c r="FN34" s="59"/>
    </row>
    <row r="35" spans="1:170" ht="14.25" customHeight="1">
      <c r="A35" s="226"/>
      <c r="B35" s="224"/>
      <c r="C35" s="224"/>
      <c r="D35" s="224"/>
      <c r="E35" s="224"/>
      <c r="F35" s="61"/>
      <c r="G35" s="61"/>
      <c r="H35" s="62">
        <f>IF($B35="Υλικό","N/A",SUM($M35:$FM35))</f>
        <v>0</v>
      </c>
      <c r="I35" s="62">
        <f>IF(OR($B35="Υλικό",$B35="Ταξίδι"),"N/A",H35*8)</f>
        <v>0</v>
      </c>
      <c r="J35" s="225"/>
      <c r="K35" s="62">
        <f>IF(OR($B35="Ανθρωπ. Πόρος",$B35="Εξοπλισμός/Μηχάνημα",$B35="Ταξίδι"),"N/A",SUM($M35:$FM35))</f>
        <v>0</v>
      </c>
      <c r="L35" s="67" t="s">
        <v>167</v>
      </c>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1"/>
      <c r="FN35" s="53"/>
    </row>
    <row r="36" spans="1:170" ht="14.25" customHeight="1">
      <c r="A36" s="226"/>
      <c r="B36" s="224"/>
      <c r="C36" s="224"/>
      <c r="D36" s="224"/>
      <c r="E36" s="224"/>
      <c r="F36" s="63"/>
      <c r="G36" s="63"/>
      <c r="H36" s="64">
        <f>IF($B35="Υλικό","N/A",SUM($M36:$FM36))</f>
        <v>0</v>
      </c>
      <c r="I36" s="66">
        <f>IF(OR($B35="Υλικό",$B35="Ταξίδι"),"N/A",H36*8)</f>
        <v>0</v>
      </c>
      <c r="J36" s="225"/>
      <c r="K36" s="66">
        <f>IF(OR($B35="Ανθρωπ. Πόρος",$B35="Εξοπλισμός/Μηχάνημα",$B35="Ταξίδι"),"N/A",SUM($M36:$FM36))</f>
        <v>0</v>
      </c>
      <c r="L36" s="68" t="s">
        <v>168</v>
      </c>
      <c r="M36" s="32"/>
      <c r="N36" s="32"/>
      <c r="O36" s="32"/>
      <c r="P36" s="32"/>
      <c r="Q36" s="32"/>
      <c r="R36" s="33"/>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4"/>
      <c r="FN36" s="53"/>
    </row>
    <row r="37" spans="1:170" ht="14.25" customHeight="1">
      <c r="A37" s="226"/>
      <c r="B37" s="224"/>
      <c r="C37" s="224"/>
      <c r="D37" s="224"/>
      <c r="E37" s="224"/>
      <c r="F37" s="61"/>
      <c r="G37" s="61"/>
      <c r="H37" s="62">
        <f>IF($B37="Υλικό","N/A",SUM($M37:$FM37))</f>
        <v>0</v>
      </c>
      <c r="I37" s="62">
        <f>IF(OR($B37="Υλικό",$B37="Ταξίδι"),"N/A",H37*8)</f>
        <v>0</v>
      </c>
      <c r="J37" s="225"/>
      <c r="K37" s="62">
        <f>IF(OR($B37="Ανθρωπ. Πόρος",$B37="Εξοπλισμός/Μηχάνημα",$B37="Ταξίδι"),"N/A",SUM($M37:$FM37))</f>
        <v>0</v>
      </c>
      <c r="L37" s="69" t="s">
        <v>167</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1"/>
      <c r="FN37" s="53"/>
    </row>
    <row r="38" spans="1:170" ht="14.25" customHeight="1">
      <c r="A38" s="226"/>
      <c r="B38" s="224"/>
      <c r="C38" s="224"/>
      <c r="D38" s="224"/>
      <c r="E38" s="224"/>
      <c r="F38" s="63"/>
      <c r="G38" s="63"/>
      <c r="H38" s="64">
        <f>IF($B37="Υλικό","N/A",SUM($M38:$FM38))</f>
        <v>0</v>
      </c>
      <c r="I38" s="66">
        <f>IF(OR($B37="Υλικό",$B37="Ταξίδι"),"N/A",H38*8)</f>
        <v>0</v>
      </c>
      <c r="J38" s="225"/>
      <c r="K38" s="66">
        <f>IF(OR($B37="Ανθρωπ. Πόρος",$B37="Εξοπλισμός/Μηχάνημα",$B37="Ταξίδι"),"N/A",SUM($M38:$FM38))</f>
        <v>0</v>
      </c>
      <c r="L38" s="68" t="s">
        <v>168</v>
      </c>
      <c r="M38" s="32"/>
      <c r="N38" s="32"/>
      <c r="O38" s="32"/>
      <c r="P38" s="32"/>
      <c r="Q38" s="32"/>
      <c r="R38" s="33"/>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4"/>
      <c r="FN38" s="53"/>
    </row>
    <row r="39" spans="1:170" ht="14.25" customHeight="1">
      <c r="A39" s="226"/>
      <c r="B39" s="224"/>
      <c r="C39" s="224"/>
      <c r="D39" s="224"/>
      <c r="E39" s="224"/>
      <c r="F39" s="61"/>
      <c r="G39" s="61"/>
      <c r="H39" s="62">
        <f>IF($B39="Υλικό","N/A",SUM($M39:$FM39))</f>
        <v>0</v>
      </c>
      <c r="I39" s="62">
        <f>IF(OR($B39="Υλικό",$B39="Ταξίδι"),"N/A",H39*8)</f>
        <v>0</v>
      </c>
      <c r="J39" s="225"/>
      <c r="K39" s="62">
        <f>IF(OR($B39="Ανθρωπ. Πόρος",$B39="Εξοπλισμός/Μηχάνημα",$B39="Ταξίδι"),"N/A",SUM($M39:$FM39))</f>
        <v>0</v>
      </c>
      <c r="L39" s="69" t="s">
        <v>167</v>
      </c>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1"/>
      <c r="FN39" s="53"/>
    </row>
    <row r="40" spans="1:170" ht="14.25" customHeight="1">
      <c r="A40" s="226"/>
      <c r="B40" s="224"/>
      <c r="C40" s="224"/>
      <c r="D40" s="224"/>
      <c r="E40" s="224"/>
      <c r="F40" s="63"/>
      <c r="G40" s="63"/>
      <c r="H40" s="64">
        <f>IF($B39="Υλικό","N/A",SUM($M40:$FM40))</f>
        <v>0</v>
      </c>
      <c r="I40" s="66">
        <f>IF(OR($B39="Υλικό",$B39="Ταξίδι"),"N/A",H40*8)</f>
        <v>0</v>
      </c>
      <c r="J40" s="225"/>
      <c r="K40" s="66">
        <f>IF(OR($B39="Ανθρωπ. Πόρος",$B39="Εξοπλισμός/Μηχάνημα",$B39="Ταξίδι"),"N/A",SUM($M40:$FM40))</f>
        <v>0</v>
      </c>
      <c r="L40" s="68" t="s">
        <v>168</v>
      </c>
      <c r="M40" s="32"/>
      <c r="N40" s="32"/>
      <c r="O40" s="32"/>
      <c r="P40" s="32"/>
      <c r="Q40" s="32"/>
      <c r="R40" s="33"/>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4"/>
      <c r="FN40" s="53"/>
    </row>
    <row r="41" spans="1:170" ht="14.25" customHeight="1">
      <c r="A41" s="226"/>
      <c r="B41" s="224"/>
      <c r="C41" s="224"/>
      <c r="D41" s="224"/>
      <c r="E41" s="224"/>
      <c r="F41" s="61"/>
      <c r="G41" s="61"/>
      <c r="H41" s="62">
        <f>IF($B41="Υλικό","N/A",SUM($M41:$FM41))</f>
        <v>0</v>
      </c>
      <c r="I41" s="62">
        <f>IF(OR($B41="Υλικό",$B41="Ταξίδι"),"N/A",H41*8)</f>
        <v>0</v>
      </c>
      <c r="J41" s="225"/>
      <c r="K41" s="62">
        <f>IF(OR($B41="Ανθρωπ. Πόρος",$B41="Εξοπλισμός/Μηχάνημα",$B41="Ταξίδι"),"N/A",SUM($M41:$FM41))</f>
        <v>0</v>
      </c>
      <c r="L41" s="69" t="s">
        <v>167</v>
      </c>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1"/>
      <c r="FN41" s="53"/>
    </row>
    <row r="42" spans="1:170" ht="14.25" customHeight="1">
      <c r="A42" s="226"/>
      <c r="B42" s="224"/>
      <c r="C42" s="224"/>
      <c r="D42" s="224"/>
      <c r="E42" s="224"/>
      <c r="F42" s="63"/>
      <c r="G42" s="63"/>
      <c r="H42" s="64">
        <f>IF($B41="Υλικό","N/A",SUM($M42:$FM42))</f>
        <v>0</v>
      </c>
      <c r="I42" s="66">
        <f>IF(OR($B41="Υλικό",$B41="Ταξίδι"),"N/A",H42*8)</f>
        <v>0</v>
      </c>
      <c r="J42" s="225"/>
      <c r="K42" s="66">
        <f>IF(OR($B41="Ανθρωπ. Πόρος",$B41="Εξοπλισμός/Μηχάνημα",$B41="Ταξίδι"),"N/A",SUM($M42:$FM42))</f>
        <v>0</v>
      </c>
      <c r="L42" s="68" t="s">
        <v>168</v>
      </c>
      <c r="M42" s="32"/>
      <c r="N42" s="32"/>
      <c r="O42" s="32"/>
      <c r="P42" s="32"/>
      <c r="Q42" s="32"/>
      <c r="R42" s="33"/>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4"/>
      <c r="FN42" s="53"/>
    </row>
    <row r="43" spans="1:170" ht="14.25" customHeight="1">
      <c r="A43" s="226"/>
      <c r="B43" s="224"/>
      <c r="C43" s="224"/>
      <c r="D43" s="224"/>
      <c r="E43" s="224"/>
      <c r="F43" s="61"/>
      <c r="G43" s="61"/>
      <c r="H43" s="62">
        <f>IF($B43="Υλικό","N/A",SUM($M43:$FM43))</f>
        <v>0</v>
      </c>
      <c r="I43" s="62">
        <f>IF(OR($B43="Υλικό",$B43="Ταξίδι"),"N/A",H43*8)</f>
        <v>0</v>
      </c>
      <c r="J43" s="225"/>
      <c r="K43" s="62">
        <f>IF(OR($B43="Ανθρωπ. Πόρος",$B43="Εξοπλισμός/Μηχάνημα",$B43="Ταξίδι"),"N/A",SUM($M43:$FM43))</f>
        <v>0</v>
      </c>
      <c r="L43" s="69" t="s">
        <v>167</v>
      </c>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1"/>
      <c r="FN43" s="53"/>
    </row>
    <row r="44" spans="1:170" ht="14.25" customHeight="1">
      <c r="A44" s="226"/>
      <c r="B44" s="224"/>
      <c r="C44" s="224"/>
      <c r="D44" s="224"/>
      <c r="E44" s="224"/>
      <c r="F44" s="63"/>
      <c r="G44" s="63"/>
      <c r="H44" s="64">
        <f>IF($B43="Υλικό","N/A",SUM($M44:$FM44))</f>
        <v>0</v>
      </c>
      <c r="I44" s="66">
        <f>IF(OR($B43="Υλικό",$B43="Ταξίδι"),"N/A",H44*8)</f>
        <v>0</v>
      </c>
      <c r="J44" s="225"/>
      <c r="K44" s="66">
        <f>IF(OR($B43="Ανθρωπ. Πόρος",$B43="Εξοπλισμός/Μηχάνημα",$B43="Ταξίδι"),"N/A",SUM($M44:$FM44))</f>
        <v>0</v>
      </c>
      <c r="L44" s="68" t="s">
        <v>168</v>
      </c>
      <c r="M44" s="32"/>
      <c r="N44" s="32"/>
      <c r="O44" s="32"/>
      <c r="P44" s="32"/>
      <c r="Q44" s="32"/>
      <c r="R44" s="33"/>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4"/>
      <c r="FN44" s="53"/>
    </row>
    <row r="45" spans="1:170" ht="14.25" customHeight="1">
      <c r="A45" s="226"/>
      <c r="B45" s="224"/>
      <c r="C45" s="224"/>
      <c r="D45" s="224"/>
      <c r="E45" s="224"/>
      <c r="F45" s="61"/>
      <c r="G45" s="61"/>
      <c r="H45" s="62">
        <f>IF($B45="Υλικό","N/A",SUM($M45:$FM45))</f>
        <v>0</v>
      </c>
      <c r="I45" s="62">
        <f>IF(OR($B45="Υλικό",$B45="Ταξίδι"),"N/A",H45*8)</f>
        <v>0</v>
      </c>
      <c r="J45" s="225"/>
      <c r="K45" s="62">
        <f>IF(OR($B45="Ανθρωπ. Πόρος",$B45="Εξοπλισμός/Μηχάνημα",$B45="Ταξίδι"),"N/A",SUM($M45:$FM45))</f>
        <v>0</v>
      </c>
      <c r="L45" s="69" t="s">
        <v>167</v>
      </c>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1"/>
      <c r="FN45" s="53"/>
    </row>
    <row r="46" spans="1:170" ht="14.25" customHeight="1">
      <c r="A46" s="226"/>
      <c r="B46" s="224"/>
      <c r="C46" s="224"/>
      <c r="D46" s="224"/>
      <c r="E46" s="224"/>
      <c r="F46" s="63"/>
      <c r="G46" s="63"/>
      <c r="H46" s="64">
        <f>IF($B45="Υλικό","N/A",SUM($M46:$FM46))</f>
        <v>0</v>
      </c>
      <c r="I46" s="66">
        <f>IF(OR($B45="Υλικό",$B45="Ταξίδι"),"N/A",H46*8)</f>
        <v>0</v>
      </c>
      <c r="J46" s="225"/>
      <c r="K46" s="66">
        <f>IF(OR($B45="Ανθρωπ. Πόρος",$B45="Εξοπλισμός/Μηχάνημα",$B45="Ταξίδι"),"N/A",SUM($M46:$FM46))</f>
        <v>0</v>
      </c>
      <c r="L46" s="68" t="s">
        <v>168</v>
      </c>
      <c r="M46" s="32"/>
      <c r="N46" s="32"/>
      <c r="O46" s="32"/>
      <c r="P46" s="32"/>
      <c r="Q46" s="32"/>
      <c r="R46" s="33"/>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4"/>
      <c r="FN46" s="53"/>
    </row>
    <row r="47" spans="1:170" ht="14.25" customHeight="1">
      <c r="A47" s="226"/>
      <c r="B47" s="224"/>
      <c r="C47" s="224"/>
      <c r="D47" s="224"/>
      <c r="E47" s="224"/>
      <c r="F47" s="61"/>
      <c r="G47" s="61"/>
      <c r="H47" s="62">
        <f>IF($B47="Υλικό","N/A",SUM($M47:$FM47))</f>
        <v>0</v>
      </c>
      <c r="I47" s="62">
        <f>IF(OR($B47="Υλικό",$B47="Ταξίδι"),"N/A",H47*8)</f>
        <v>0</v>
      </c>
      <c r="J47" s="225"/>
      <c r="K47" s="62">
        <f>IF(OR($B47="Ανθρωπ. Πόρος",$B47="Εξοπλισμός/Μηχάνημα",$B47="Ταξίδι"),"N/A",SUM($M47:$FM47))</f>
        <v>0</v>
      </c>
      <c r="L47" s="69" t="s">
        <v>167</v>
      </c>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1"/>
      <c r="FN47" s="53"/>
    </row>
    <row r="48" spans="1:170" ht="14.25" customHeight="1">
      <c r="A48" s="226"/>
      <c r="B48" s="224"/>
      <c r="C48" s="224"/>
      <c r="D48" s="224"/>
      <c r="E48" s="224"/>
      <c r="F48" s="63"/>
      <c r="G48" s="63"/>
      <c r="H48" s="64">
        <f>IF($B47="Υλικό","N/A",SUM($M48:$FM48))</f>
        <v>0</v>
      </c>
      <c r="I48" s="66">
        <f>IF(OR($B47="Υλικό",$B47="Ταξίδι"),"N/A",H48*8)</f>
        <v>0</v>
      </c>
      <c r="J48" s="225"/>
      <c r="K48" s="66">
        <f>IF(OR($B47="Ανθρωπ. Πόρος",$B47="Εξοπλισμός/Μηχάνημα",$B47="Ταξίδι"),"N/A",SUM($M48:$FM48))</f>
        <v>0</v>
      </c>
      <c r="L48" s="68" t="s">
        <v>168</v>
      </c>
      <c r="M48" s="32"/>
      <c r="N48" s="32"/>
      <c r="O48" s="32"/>
      <c r="P48" s="32"/>
      <c r="Q48" s="32"/>
      <c r="R48" s="33"/>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4"/>
      <c r="FN48" s="53"/>
    </row>
    <row r="49" spans="1:170" ht="14.25" customHeight="1">
      <c r="A49" s="226"/>
      <c r="B49" s="224"/>
      <c r="C49" s="224"/>
      <c r="D49" s="224"/>
      <c r="E49" s="224"/>
      <c r="F49" s="61"/>
      <c r="G49" s="61"/>
      <c r="H49" s="62">
        <f>IF($B49="Υλικό","N/A",SUM($M49:$FM49))</f>
        <v>0</v>
      </c>
      <c r="I49" s="62">
        <f>IF(OR($B49="Υλικό",$B49="Ταξίδι"),"N/A",H49*8)</f>
        <v>0</v>
      </c>
      <c r="J49" s="225"/>
      <c r="K49" s="62">
        <f>IF(OR($B49="Ανθρωπ. Πόρος",$B49="Εξοπλισμός/Μηχάνημα",$B49="Ταξίδι"),"N/A",SUM($M49:$FM49))</f>
        <v>0</v>
      </c>
      <c r="L49" s="69" t="s">
        <v>167</v>
      </c>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1"/>
      <c r="FN49" s="53"/>
    </row>
    <row r="50" spans="1:170" ht="14.25" customHeight="1">
      <c r="A50" s="226"/>
      <c r="B50" s="224"/>
      <c r="C50" s="224"/>
      <c r="D50" s="224"/>
      <c r="E50" s="224"/>
      <c r="F50" s="63"/>
      <c r="G50" s="63"/>
      <c r="H50" s="64">
        <f>IF($B49="Υλικό","N/A",SUM($M50:$FM50))</f>
        <v>0</v>
      </c>
      <c r="I50" s="66">
        <f>IF(OR($B49="Υλικό",$B49="Ταξίδι"),"N/A",H50*8)</f>
        <v>0</v>
      </c>
      <c r="J50" s="225"/>
      <c r="K50" s="66">
        <f>IF(OR($B49="Ανθρωπ. Πόρος",$B49="Εξοπλισμός/Μηχάνημα",$B49="Ταξίδι"),"N/A",SUM($M50:$FM50))</f>
        <v>0</v>
      </c>
      <c r="L50" s="68" t="s">
        <v>168</v>
      </c>
      <c r="M50" s="32"/>
      <c r="N50" s="32"/>
      <c r="O50" s="32"/>
      <c r="P50" s="32"/>
      <c r="Q50" s="32"/>
      <c r="R50" s="33"/>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4"/>
      <c r="FN50" s="53"/>
    </row>
    <row r="51" spans="1:170" ht="14.25" customHeight="1">
      <c r="A51" s="226"/>
      <c r="B51" s="224"/>
      <c r="C51" s="224"/>
      <c r="D51" s="224"/>
      <c r="E51" s="224"/>
      <c r="F51" s="61"/>
      <c r="G51" s="61"/>
      <c r="H51" s="62">
        <f>IF($B51="Υλικό","N/A",SUM($M51:$FM51))</f>
        <v>0</v>
      </c>
      <c r="I51" s="62">
        <f>IF(OR($B51="Υλικό",$B51="Ταξίδι"),"N/A",H51*8)</f>
        <v>0</v>
      </c>
      <c r="J51" s="225"/>
      <c r="K51" s="62">
        <f>IF(OR($B51="Ανθρωπ. Πόρος",$B51="Εξοπλισμός/Μηχάνημα",$B51="Ταξίδι"),"N/A",SUM($M51:$FM51))</f>
        <v>0</v>
      </c>
      <c r="L51" s="69" t="s">
        <v>167</v>
      </c>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1"/>
      <c r="FN51" s="53"/>
    </row>
    <row r="52" spans="1:170" ht="14.25" customHeight="1">
      <c r="A52" s="226"/>
      <c r="B52" s="224"/>
      <c r="C52" s="224"/>
      <c r="D52" s="224"/>
      <c r="E52" s="224"/>
      <c r="F52" s="63"/>
      <c r="G52" s="63"/>
      <c r="H52" s="64">
        <f>IF($B51="Υλικό","N/A",SUM($M52:$FM52))</f>
        <v>0</v>
      </c>
      <c r="I52" s="66">
        <f>IF(OR($B51="Υλικό",$B51="Ταξίδι"),"N/A",H52*8)</f>
        <v>0</v>
      </c>
      <c r="J52" s="225"/>
      <c r="K52" s="66">
        <f>IF(OR($B51="Ανθρωπ. Πόρος",$B51="Εξοπλισμός/Μηχάνημα",$B51="Ταξίδι"),"N/A",SUM($M52:$FM52))</f>
        <v>0</v>
      </c>
      <c r="L52" s="68" t="s">
        <v>168</v>
      </c>
      <c r="M52" s="32"/>
      <c r="N52" s="32"/>
      <c r="O52" s="32"/>
      <c r="P52" s="32"/>
      <c r="Q52" s="32"/>
      <c r="R52" s="33"/>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4"/>
      <c r="FN52" s="53"/>
    </row>
    <row r="53" spans="1:170" ht="14.25" customHeight="1">
      <c r="A53" s="226"/>
      <c r="B53" s="224"/>
      <c r="C53" s="224"/>
      <c r="D53" s="224"/>
      <c r="E53" s="224"/>
      <c r="F53" s="61"/>
      <c r="G53" s="61"/>
      <c r="H53" s="62">
        <f>IF($B53="Υλικό","N/A",SUM($M53:$FM53))</f>
        <v>0</v>
      </c>
      <c r="I53" s="62">
        <f>IF(OR($B53="Υλικό",$B53="Ταξίδι"),"N/A",H53*8)</f>
        <v>0</v>
      </c>
      <c r="J53" s="225"/>
      <c r="K53" s="62">
        <f>IF(OR($B53="Ανθρωπ. Πόρος",$B53="Εξοπλισμός/Μηχάνημα",$B53="Ταξίδι"),"N/A",SUM($M53:$FM53))</f>
        <v>0</v>
      </c>
      <c r="L53" s="69" t="s">
        <v>167</v>
      </c>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1"/>
      <c r="FN53" s="53"/>
    </row>
    <row r="54" spans="1:170" ht="14.25" customHeight="1">
      <c r="A54" s="226"/>
      <c r="B54" s="224"/>
      <c r="C54" s="224"/>
      <c r="D54" s="224"/>
      <c r="E54" s="224"/>
      <c r="F54" s="63"/>
      <c r="G54" s="63"/>
      <c r="H54" s="64">
        <f>IF($B53="Υλικό","N/A",SUM($M54:$FM54))</f>
        <v>0</v>
      </c>
      <c r="I54" s="66">
        <f>IF(OR($B53="Υλικό",$B53="Ταξίδι"),"N/A",H54*8)</f>
        <v>0</v>
      </c>
      <c r="J54" s="225"/>
      <c r="K54" s="66">
        <f>IF(OR($B53="Ανθρωπ. Πόρος",$B53="Εξοπλισμός/Μηχάνημα",$B53="Ταξίδι"),"N/A",SUM($M54:$FM54))</f>
        <v>0</v>
      </c>
      <c r="L54" s="68" t="s">
        <v>168</v>
      </c>
      <c r="M54" s="32"/>
      <c r="N54" s="32"/>
      <c r="O54" s="32"/>
      <c r="P54" s="32"/>
      <c r="Q54" s="32"/>
      <c r="R54" s="33"/>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4"/>
      <c r="FN54" s="53"/>
    </row>
    <row r="55" spans="1:170" ht="14.25" customHeight="1">
      <c r="A55" s="226"/>
      <c r="B55" s="224"/>
      <c r="C55" s="224"/>
      <c r="D55" s="224"/>
      <c r="E55" s="224"/>
      <c r="F55" s="61"/>
      <c r="G55" s="61"/>
      <c r="H55" s="62">
        <f>IF($B55="Υλικό","N/A",SUM($M55:$FM55))</f>
        <v>0</v>
      </c>
      <c r="I55" s="62">
        <f>IF(OR($B55="Υλικό",$B55="Ταξίδι"),"N/A",H55*8)</f>
        <v>0</v>
      </c>
      <c r="J55" s="225"/>
      <c r="K55" s="62">
        <f>IF(OR($B55="Ανθρωπ. Πόρος",$B55="Εξοπλισμός/Μηχάνημα",$B55="Ταξίδι"),"N/A",SUM($M55:$FM55))</f>
        <v>0</v>
      </c>
      <c r="L55" s="69" t="s">
        <v>167</v>
      </c>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1"/>
      <c r="FN55" s="53"/>
    </row>
    <row r="56" spans="1:170" ht="14.25" customHeight="1">
      <c r="A56" s="226"/>
      <c r="B56" s="224"/>
      <c r="C56" s="224"/>
      <c r="D56" s="224"/>
      <c r="E56" s="224"/>
      <c r="F56" s="63"/>
      <c r="G56" s="63"/>
      <c r="H56" s="64">
        <f>IF($B55="Υλικό","N/A",SUM($M56:$FM56))</f>
        <v>0</v>
      </c>
      <c r="I56" s="66">
        <f>IF(OR($B55="Υλικό",$B55="Ταξίδι"),"N/A",H56*8)</f>
        <v>0</v>
      </c>
      <c r="J56" s="225"/>
      <c r="K56" s="66">
        <f>IF(OR($B55="Ανθρωπ. Πόρος",$B55="Εξοπλισμός/Μηχάνημα",$B55="Ταξίδι"),"N/A",SUM($M56:$FM56))</f>
        <v>0</v>
      </c>
      <c r="L56" s="68" t="s">
        <v>168</v>
      </c>
      <c r="M56" s="32"/>
      <c r="N56" s="32"/>
      <c r="O56" s="32"/>
      <c r="P56" s="32"/>
      <c r="Q56" s="32"/>
      <c r="R56" s="33"/>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4"/>
      <c r="FN56" s="53"/>
    </row>
    <row r="57" spans="1:170" ht="14.25" customHeight="1">
      <c r="A57" s="226"/>
      <c r="B57" s="224"/>
      <c r="C57" s="224"/>
      <c r="D57" s="224"/>
      <c r="E57" s="224"/>
      <c r="F57" s="61"/>
      <c r="G57" s="61"/>
      <c r="H57" s="62">
        <f>IF($B57="Υλικό","N/A",SUM($M57:$FM57))</f>
        <v>0</v>
      </c>
      <c r="I57" s="62">
        <f>IF(OR($B57="Υλικό",$B57="Ταξίδι"),"N/A",H57*8)</f>
        <v>0</v>
      </c>
      <c r="J57" s="225"/>
      <c r="K57" s="62">
        <f>IF(OR($B57="Ανθρωπ. Πόρος",$B57="Εξοπλισμός/Μηχάνημα",$B57="Ταξίδι"),"N/A",SUM($M57:$FM57))</f>
        <v>0</v>
      </c>
      <c r="L57" s="69" t="s">
        <v>167</v>
      </c>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1"/>
      <c r="FN57" s="53"/>
    </row>
    <row r="58" spans="1:170" ht="14.25" customHeight="1">
      <c r="A58" s="226"/>
      <c r="B58" s="224"/>
      <c r="C58" s="224"/>
      <c r="D58" s="224"/>
      <c r="E58" s="224"/>
      <c r="F58" s="63"/>
      <c r="G58" s="63"/>
      <c r="H58" s="64">
        <f>IF($B57="Υλικό","N/A",SUM($M58:$FM58))</f>
        <v>0</v>
      </c>
      <c r="I58" s="66">
        <f>IF(OR($B57="Υλικό",$B57="Ταξίδι"),"N/A",H58*8)</f>
        <v>0</v>
      </c>
      <c r="J58" s="225"/>
      <c r="K58" s="66">
        <f>IF(OR($B57="Ανθρωπ. Πόρος",$B57="Εξοπλισμός/Μηχάνημα",$B57="Ταξίδι"),"N/A",SUM($M58:$FM58))</f>
        <v>0</v>
      </c>
      <c r="L58" s="68" t="s">
        <v>168</v>
      </c>
      <c r="M58" s="32"/>
      <c r="N58" s="32"/>
      <c r="O58" s="32"/>
      <c r="P58" s="32"/>
      <c r="Q58" s="32"/>
      <c r="R58" s="33"/>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4"/>
      <c r="FN58" s="53"/>
    </row>
    <row r="59" spans="1:170" ht="14.25" customHeight="1">
      <c r="A59" s="226"/>
      <c r="B59" s="224"/>
      <c r="C59" s="224"/>
      <c r="D59" s="224"/>
      <c r="E59" s="224"/>
      <c r="F59" s="61"/>
      <c r="G59" s="61"/>
      <c r="H59" s="62">
        <f>IF($B59="Υλικό","N/A",SUM($M59:$FM59))</f>
        <v>0</v>
      </c>
      <c r="I59" s="62">
        <f>IF(OR($B59="Υλικό",$B59="Ταξίδι"),"N/A",H59*8)</f>
        <v>0</v>
      </c>
      <c r="J59" s="225"/>
      <c r="K59" s="62">
        <f>IF(OR($B59="Ανθρωπ. Πόρος",$B59="Εξοπλισμός/Μηχάνημα",$B59="Ταξίδι"),"N/A",SUM($M59:$FM59))</f>
        <v>0</v>
      </c>
      <c r="L59" s="69" t="s">
        <v>167</v>
      </c>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1"/>
      <c r="FN59" s="53"/>
    </row>
    <row r="60" spans="1:170" ht="14.25" customHeight="1">
      <c r="A60" s="226"/>
      <c r="B60" s="224"/>
      <c r="C60" s="224"/>
      <c r="D60" s="224"/>
      <c r="E60" s="224"/>
      <c r="F60" s="63"/>
      <c r="G60" s="63"/>
      <c r="H60" s="64">
        <f>IF($B59="Υλικό","N/A",SUM($M60:$FM60))</f>
        <v>0</v>
      </c>
      <c r="I60" s="66">
        <f>IF(OR($B59="Υλικό",$B59="Ταξίδι"),"N/A",H60*8)</f>
        <v>0</v>
      </c>
      <c r="J60" s="225"/>
      <c r="K60" s="66">
        <f>IF(OR($B59="Ανθρωπ. Πόρος",$B59="Εξοπλισμός/Μηχάνημα",$B59="Ταξίδι"),"N/A",SUM($M60:$FM60))</f>
        <v>0</v>
      </c>
      <c r="L60" s="68" t="s">
        <v>168</v>
      </c>
      <c r="M60" s="32"/>
      <c r="N60" s="32"/>
      <c r="O60" s="32"/>
      <c r="P60" s="32"/>
      <c r="Q60" s="32"/>
      <c r="R60" s="33"/>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4"/>
      <c r="FN60" s="53"/>
    </row>
    <row r="61" spans="1:170" ht="14.25" customHeight="1">
      <c r="A61" s="226"/>
      <c r="B61" s="224"/>
      <c r="C61" s="224"/>
      <c r="D61" s="224"/>
      <c r="E61" s="224"/>
      <c r="F61" s="61"/>
      <c r="G61" s="61"/>
      <c r="H61" s="62">
        <f>IF($B61="Υλικό","N/A",SUM($M61:$FM61))</f>
        <v>0</v>
      </c>
      <c r="I61" s="62">
        <f>IF(OR($B61="Υλικό",$B61="Ταξίδι"),"N/A",H61*8)</f>
        <v>0</v>
      </c>
      <c r="J61" s="225"/>
      <c r="K61" s="62">
        <f>IF(OR($B61="Ανθρωπ. Πόρος",$B61="Εξοπλισμός/Μηχάνημα",$B61="Ταξίδι"),"N/A",SUM($M61:$FM61))</f>
        <v>0</v>
      </c>
      <c r="L61" s="69" t="s">
        <v>167</v>
      </c>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1"/>
      <c r="FN61" s="53"/>
    </row>
    <row r="62" spans="1:170" ht="14.25" customHeight="1">
      <c r="A62" s="226"/>
      <c r="B62" s="224"/>
      <c r="C62" s="224"/>
      <c r="D62" s="224"/>
      <c r="E62" s="224"/>
      <c r="F62" s="63"/>
      <c r="G62" s="63"/>
      <c r="H62" s="64">
        <f>IF($B61="Υλικό","N/A",SUM($M62:$FM62))</f>
        <v>0</v>
      </c>
      <c r="I62" s="66">
        <f>IF(OR($B61="Υλικό",$B61="Ταξίδι"),"N/A",H62*8)</f>
        <v>0</v>
      </c>
      <c r="J62" s="225"/>
      <c r="K62" s="66">
        <f>IF(OR($B61="Ανθρωπ. Πόρος",$B61="Εξοπλισμός/Μηχάνημα",$B61="Ταξίδι"),"N/A",SUM($M62:$FM62))</f>
        <v>0</v>
      </c>
      <c r="L62" s="68" t="s">
        <v>168</v>
      </c>
      <c r="M62" s="32"/>
      <c r="N62" s="32"/>
      <c r="O62" s="32"/>
      <c r="P62" s="32"/>
      <c r="Q62" s="32"/>
      <c r="R62" s="33"/>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4"/>
      <c r="FN62" s="53"/>
    </row>
    <row r="63" spans="1:170" ht="14.25" customHeight="1">
      <c r="A63" s="226"/>
      <c r="B63" s="224"/>
      <c r="C63" s="224"/>
      <c r="D63" s="224"/>
      <c r="E63" s="224"/>
      <c r="F63" s="61"/>
      <c r="G63" s="61"/>
      <c r="H63" s="62">
        <f>IF($B63="Υλικό","N/A",SUM($M63:$FM63))</f>
        <v>0</v>
      </c>
      <c r="I63" s="62">
        <f>IF(OR($B63="Υλικό",$B63="Ταξίδι"),"N/A",H63*8)</f>
        <v>0</v>
      </c>
      <c r="J63" s="225"/>
      <c r="K63" s="62">
        <f>IF(OR($B63="Ανθρωπ. Πόρος",$B63="Εξοπλισμός/Μηχάνημα",$B63="Ταξίδι"),"N/A",SUM($M63:$FM63))</f>
        <v>0</v>
      </c>
      <c r="L63" s="69" t="s">
        <v>167</v>
      </c>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1"/>
      <c r="FN63" s="53"/>
    </row>
    <row r="64" spans="1:170" ht="14.25" customHeight="1">
      <c r="A64" s="226"/>
      <c r="B64" s="224"/>
      <c r="C64" s="224"/>
      <c r="D64" s="224"/>
      <c r="E64" s="224"/>
      <c r="F64" s="63"/>
      <c r="G64" s="63"/>
      <c r="H64" s="64">
        <f>IF($B63="Υλικό","N/A",SUM($M64:$FM64))</f>
        <v>0</v>
      </c>
      <c r="I64" s="66">
        <f>IF(OR($B63="Υλικό",$B63="Ταξίδι"),"N/A",H64*8)</f>
        <v>0</v>
      </c>
      <c r="J64" s="225"/>
      <c r="K64" s="66">
        <f>IF(OR($B63="Ανθρωπ. Πόρος",$B63="Εξοπλισμός/Μηχάνημα",$B63="Ταξίδι"),"N/A",SUM($M64:$FM64))</f>
        <v>0</v>
      </c>
      <c r="L64" s="68" t="s">
        <v>168</v>
      </c>
      <c r="M64" s="32"/>
      <c r="N64" s="32"/>
      <c r="O64" s="32"/>
      <c r="P64" s="32"/>
      <c r="Q64" s="32"/>
      <c r="R64" s="33"/>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4"/>
      <c r="FN64" s="53"/>
    </row>
    <row r="65" spans="1:170" ht="14.25" customHeight="1">
      <c r="A65" s="226"/>
      <c r="B65" s="224"/>
      <c r="C65" s="224"/>
      <c r="D65" s="224"/>
      <c r="E65" s="224"/>
      <c r="F65" s="61"/>
      <c r="G65" s="61"/>
      <c r="H65" s="62">
        <f>IF($B65="Υλικό","N/A",SUM($M65:$FM65))</f>
        <v>0</v>
      </c>
      <c r="I65" s="62">
        <f>IF(OR($B65="Υλικό",$B65="Ταξίδι"),"N/A",H65*8)</f>
        <v>0</v>
      </c>
      <c r="J65" s="225"/>
      <c r="K65" s="62">
        <f>IF(OR($B65="Ανθρωπ. Πόρος",$B65="Εξοπλισμός/Μηχάνημα",$B65="Ταξίδι"),"N/A",SUM($M65:$FM65))</f>
        <v>0</v>
      </c>
      <c r="L65" s="69" t="s">
        <v>167</v>
      </c>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1"/>
      <c r="FN65" s="53"/>
    </row>
    <row r="66" spans="1:170" ht="14.25" customHeight="1">
      <c r="A66" s="226"/>
      <c r="B66" s="224"/>
      <c r="C66" s="224"/>
      <c r="D66" s="224"/>
      <c r="E66" s="224"/>
      <c r="F66" s="63"/>
      <c r="G66" s="63"/>
      <c r="H66" s="64">
        <f>IF($B65="Υλικό","N/A",SUM($M66:$FM66))</f>
        <v>0</v>
      </c>
      <c r="I66" s="66">
        <f>IF(OR($B65="Υλικό",$B65="Ταξίδι"),"N/A",H66*8)</f>
        <v>0</v>
      </c>
      <c r="J66" s="225"/>
      <c r="K66" s="66">
        <f>IF(OR($B65="Ανθρωπ. Πόρος",$B65="Εξοπλισμός/Μηχάνημα",$B65="Ταξίδι"),"N/A",SUM($M66:$FM66))</f>
        <v>0</v>
      </c>
      <c r="L66" s="68" t="s">
        <v>168</v>
      </c>
      <c r="M66" s="32"/>
      <c r="N66" s="32"/>
      <c r="O66" s="32"/>
      <c r="P66" s="32"/>
      <c r="Q66" s="32"/>
      <c r="R66" s="33"/>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4"/>
      <c r="FN66" s="53"/>
    </row>
    <row r="67" spans="1:170" ht="14.25" customHeight="1">
      <c r="A67" s="226"/>
      <c r="B67" s="224"/>
      <c r="C67" s="224"/>
      <c r="D67" s="224"/>
      <c r="E67" s="224"/>
      <c r="F67" s="61"/>
      <c r="G67" s="61"/>
      <c r="H67" s="62">
        <f>IF($B67="Υλικό","N/A",SUM($M67:$FM67))</f>
        <v>0</v>
      </c>
      <c r="I67" s="62">
        <f>IF(OR($B67="Υλικό",$B67="Ταξίδι"),"N/A",H67*8)</f>
        <v>0</v>
      </c>
      <c r="J67" s="225"/>
      <c r="K67" s="62">
        <f>IF(OR($B67="Ανθρωπ. Πόρος",$B67="Εξοπλισμός/Μηχάνημα",$B67="Ταξίδι"),"N/A",SUM($M67:$FM67))</f>
        <v>0</v>
      </c>
      <c r="L67" s="69" t="s">
        <v>167</v>
      </c>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1"/>
      <c r="FN67" s="53"/>
    </row>
    <row r="68" spans="1:170" ht="14.25" customHeight="1">
      <c r="A68" s="226"/>
      <c r="B68" s="224"/>
      <c r="C68" s="224"/>
      <c r="D68" s="224"/>
      <c r="E68" s="224"/>
      <c r="F68" s="63"/>
      <c r="G68" s="63"/>
      <c r="H68" s="64">
        <f>IF($B67="Υλικό","N/A",SUM($M68:$FM68))</f>
        <v>0</v>
      </c>
      <c r="I68" s="66">
        <f>IF(OR($B67="Υλικό",$B67="Ταξίδι"),"N/A",H68*8)</f>
        <v>0</v>
      </c>
      <c r="J68" s="225"/>
      <c r="K68" s="66">
        <f>IF(OR($B67="Ανθρωπ. Πόρος",$B67="Εξοπλισμός/Μηχάνημα",$B67="Ταξίδι"),"N/A",SUM($M68:$FM68))</f>
        <v>0</v>
      </c>
      <c r="L68" s="68" t="s">
        <v>168</v>
      </c>
      <c r="M68" s="32"/>
      <c r="N68" s="32"/>
      <c r="O68" s="32"/>
      <c r="P68" s="32"/>
      <c r="Q68" s="32"/>
      <c r="R68" s="33"/>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4"/>
      <c r="FN68" s="53"/>
    </row>
    <row r="69" spans="1:170" ht="14.25" customHeight="1">
      <c r="A69" s="226"/>
      <c r="B69" s="224"/>
      <c r="C69" s="224"/>
      <c r="D69" s="224"/>
      <c r="E69" s="224"/>
      <c r="F69" s="61"/>
      <c r="G69" s="61"/>
      <c r="H69" s="62">
        <f>IF($B69="Υλικό","N/A",SUM($M69:$FM69))</f>
        <v>0</v>
      </c>
      <c r="I69" s="62">
        <f>IF(OR($B69="Υλικό",$B69="Ταξίδι"),"N/A",H69*8)</f>
        <v>0</v>
      </c>
      <c r="J69" s="225"/>
      <c r="K69" s="62">
        <f>IF(OR($B69="Ανθρωπ. Πόρος",$B69="Εξοπλισμός/Μηχάνημα",$B69="Ταξίδι"),"N/A",SUM($M69:$FM69))</f>
        <v>0</v>
      </c>
      <c r="L69" s="69" t="s">
        <v>167</v>
      </c>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1"/>
      <c r="FN69" s="53"/>
    </row>
    <row r="70" spans="1:170" ht="14.25" customHeight="1">
      <c r="A70" s="226"/>
      <c r="B70" s="224"/>
      <c r="C70" s="224"/>
      <c r="D70" s="224"/>
      <c r="E70" s="224"/>
      <c r="F70" s="63"/>
      <c r="G70" s="63"/>
      <c r="H70" s="64">
        <f>IF($B69="Υλικό","N/A",SUM($M70:$FM70))</f>
        <v>0</v>
      </c>
      <c r="I70" s="66">
        <f>IF(OR($B69="Υλικό",$B69="Ταξίδι"),"N/A",H70*8)</f>
        <v>0</v>
      </c>
      <c r="J70" s="225"/>
      <c r="K70" s="66">
        <f>IF(OR($B69="Ανθρωπ. Πόρος",$B69="Εξοπλισμός/Μηχάνημα",$B69="Ταξίδι"),"N/A",SUM($M70:$FM70))</f>
        <v>0</v>
      </c>
      <c r="L70" s="68" t="s">
        <v>168</v>
      </c>
      <c r="M70" s="32"/>
      <c r="N70" s="32"/>
      <c r="O70" s="32"/>
      <c r="P70" s="32"/>
      <c r="Q70" s="32"/>
      <c r="R70" s="33"/>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4"/>
      <c r="FN70" s="53"/>
    </row>
    <row r="71" spans="1:170" ht="14.25" customHeight="1">
      <c r="A71" s="226"/>
      <c r="B71" s="224"/>
      <c r="C71" s="224"/>
      <c r="D71" s="224"/>
      <c r="E71" s="224"/>
      <c r="F71" s="61"/>
      <c r="G71" s="61"/>
      <c r="H71" s="62">
        <f>IF($B71="Υλικό","N/A",SUM($M71:$FM71))</f>
        <v>0</v>
      </c>
      <c r="I71" s="62">
        <f>IF(OR($B71="Υλικό",$B71="Ταξίδι"),"N/A",H71*8)</f>
        <v>0</v>
      </c>
      <c r="J71" s="225"/>
      <c r="K71" s="62">
        <f>IF(OR($B71="Ανθρωπ. Πόρος",$B71="Εξοπλισμός/Μηχάνημα",$B71="Ταξίδι"),"N/A",SUM($M71:$FM71))</f>
        <v>0</v>
      </c>
      <c r="L71" s="69" t="s">
        <v>167</v>
      </c>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1"/>
      <c r="FN71" s="53"/>
    </row>
    <row r="72" spans="1:170" ht="14.25" customHeight="1">
      <c r="A72" s="226"/>
      <c r="B72" s="224"/>
      <c r="C72" s="224"/>
      <c r="D72" s="224"/>
      <c r="E72" s="224"/>
      <c r="F72" s="63"/>
      <c r="G72" s="63"/>
      <c r="H72" s="64">
        <f>IF($B71="Υλικό","N/A",SUM($M72:$FM72))</f>
        <v>0</v>
      </c>
      <c r="I72" s="66">
        <f>IF(OR($B71="Υλικό",$B71="Ταξίδι"),"N/A",H72*8)</f>
        <v>0</v>
      </c>
      <c r="J72" s="225"/>
      <c r="K72" s="66">
        <f>IF(OR($B71="Ανθρωπ. Πόρος",$B71="Εξοπλισμός/Μηχάνημα",$B71="Ταξίδι"),"N/A",SUM($M72:$FM72))</f>
        <v>0</v>
      </c>
      <c r="L72" s="68" t="s">
        <v>168</v>
      </c>
      <c r="M72" s="32"/>
      <c r="N72" s="32"/>
      <c r="O72" s="32"/>
      <c r="P72" s="32"/>
      <c r="Q72" s="32"/>
      <c r="R72" s="33"/>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4"/>
      <c r="FN72" s="53"/>
    </row>
    <row r="73" spans="1:170" ht="14.25" customHeight="1">
      <c r="A73" s="226"/>
      <c r="B73" s="224"/>
      <c r="C73" s="224"/>
      <c r="D73" s="224"/>
      <c r="E73" s="224"/>
      <c r="F73" s="61"/>
      <c r="G73" s="61"/>
      <c r="H73" s="62">
        <f>IF($B73="Υλικό","N/A",SUM($M73:$FM73))</f>
        <v>0</v>
      </c>
      <c r="I73" s="62">
        <f>IF(OR($B73="Υλικό",$B73="Ταξίδι"),"N/A",H73*8)</f>
        <v>0</v>
      </c>
      <c r="J73" s="225"/>
      <c r="K73" s="62">
        <f>IF(OR($B73="Ανθρωπ. Πόρος",$B73="Εξοπλισμός/Μηχάνημα",$B73="Ταξίδι"),"N/A",SUM($M73:$FM73))</f>
        <v>0</v>
      </c>
      <c r="L73" s="69" t="s">
        <v>167</v>
      </c>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1"/>
      <c r="FN73" s="53"/>
    </row>
    <row r="74" spans="1:170" ht="14.25" customHeight="1">
      <c r="A74" s="226"/>
      <c r="B74" s="224"/>
      <c r="C74" s="224"/>
      <c r="D74" s="224"/>
      <c r="E74" s="224"/>
      <c r="F74" s="63"/>
      <c r="G74" s="63"/>
      <c r="H74" s="64">
        <f>IF($B73="Υλικό","N/A",SUM($M74:$FM74))</f>
        <v>0</v>
      </c>
      <c r="I74" s="66">
        <f>IF(OR($B73="Υλικό",$B73="Ταξίδι"),"N/A",H74*8)</f>
        <v>0</v>
      </c>
      <c r="J74" s="225"/>
      <c r="K74" s="66">
        <f>IF(OR($B73="Ανθρωπ. Πόρος",$B73="Εξοπλισμός/Μηχάνημα",$B73="Ταξίδι"),"N/A",SUM($M74:$FM74))</f>
        <v>0</v>
      </c>
      <c r="L74" s="68" t="s">
        <v>168</v>
      </c>
      <c r="M74" s="32"/>
      <c r="N74" s="32"/>
      <c r="O74" s="32"/>
      <c r="P74" s="32"/>
      <c r="Q74" s="32"/>
      <c r="R74" s="33"/>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4"/>
      <c r="FN74" s="53"/>
    </row>
    <row r="75" spans="1:170" ht="14.25" customHeight="1">
      <c r="A75" s="226"/>
      <c r="B75" s="224"/>
      <c r="C75" s="224"/>
      <c r="D75" s="224"/>
      <c r="E75" s="224"/>
      <c r="F75" s="61"/>
      <c r="G75" s="61"/>
      <c r="H75" s="62">
        <f>IF($B75="Υλικό","N/A",SUM($M75:$FM75))</f>
        <v>0</v>
      </c>
      <c r="I75" s="62">
        <f>IF(OR($B75="Υλικό",$B75="Ταξίδι"),"N/A",H75*8)</f>
        <v>0</v>
      </c>
      <c r="J75" s="225"/>
      <c r="K75" s="62">
        <f>IF(OR($B75="Ανθρωπ. Πόρος",$B75="Εξοπλισμός/Μηχάνημα",$B75="Ταξίδι"),"N/A",SUM($M75:$FM75))</f>
        <v>0</v>
      </c>
      <c r="L75" s="69" t="s">
        <v>167</v>
      </c>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1"/>
      <c r="FN75" s="53"/>
    </row>
    <row r="76" spans="1:170" ht="14.25" customHeight="1">
      <c r="A76" s="226"/>
      <c r="B76" s="224"/>
      <c r="C76" s="224"/>
      <c r="D76" s="224"/>
      <c r="E76" s="224"/>
      <c r="F76" s="63"/>
      <c r="G76" s="63"/>
      <c r="H76" s="64">
        <f>IF($B75="Υλικό","N/A",SUM($M76:$FM76))</f>
        <v>0</v>
      </c>
      <c r="I76" s="66">
        <f>IF(OR($B75="Υλικό",$B75="Ταξίδι"),"N/A",H76*8)</f>
        <v>0</v>
      </c>
      <c r="J76" s="225"/>
      <c r="K76" s="66">
        <f>IF(OR($B75="Ανθρωπ. Πόρος",$B75="Εξοπλισμός/Μηχάνημα",$B75="Ταξίδι"),"N/A",SUM($M76:$FM76))</f>
        <v>0</v>
      </c>
      <c r="L76" s="68" t="s">
        <v>168</v>
      </c>
      <c r="M76" s="32"/>
      <c r="N76" s="32"/>
      <c r="O76" s="32"/>
      <c r="P76" s="32"/>
      <c r="Q76" s="32"/>
      <c r="R76" s="33"/>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4"/>
      <c r="FN76" s="53"/>
    </row>
    <row r="77" spans="1:170" ht="14.25" customHeight="1">
      <c r="A77" s="226"/>
      <c r="B77" s="224"/>
      <c r="C77" s="224"/>
      <c r="D77" s="224"/>
      <c r="E77" s="224"/>
      <c r="F77" s="61"/>
      <c r="G77" s="61"/>
      <c r="H77" s="62">
        <f>IF($B77="Υλικό","N/A",SUM($M77:$FM77))</f>
        <v>0</v>
      </c>
      <c r="I77" s="62">
        <f>IF(OR($B77="Υλικό",$B77="Ταξίδι"),"N/A",H77*8)</f>
        <v>0</v>
      </c>
      <c r="J77" s="225"/>
      <c r="K77" s="62">
        <f>IF(OR($B77="Ανθρωπ. Πόρος",$B77="Εξοπλισμός/Μηχάνημα",$B77="Ταξίδι"),"N/A",SUM($M77:$FM77))</f>
        <v>0</v>
      </c>
      <c r="L77" s="69" t="s">
        <v>167</v>
      </c>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1"/>
      <c r="FN77" s="53"/>
    </row>
    <row r="78" spans="1:170" ht="14.25" customHeight="1">
      <c r="A78" s="226"/>
      <c r="B78" s="224"/>
      <c r="C78" s="224"/>
      <c r="D78" s="224"/>
      <c r="E78" s="224"/>
      <c r="F78" s="63"/>
      <c r="G78" s="63"/>
      <c r="H78" s="64">
        <f>IF($B77="Υλικό","N/A",SUM($M78:$FM78))</f>
        <v>0</v>
      </c>
      <c r="I78" s="66">
        <f>IF(OR($B77="Υλικό",$B77="Ταξίδι"),"N/A",H78*8)</f>
        <v>0</v>
      </c>
      <c r="J78" s="225"/>
      <c r="K78" s="66">
        <f>IF(OR($B77="Ανθρωπ. Πόρος",$B77="Εξοπλισμός/Μηχάνημα",$B77="Ταξίδι"),"N/A",SUM($M78:$FM78))</f>
        <v>0</v>
      </c>
      <c r="L78" s="68" t="s">
        <v>168</v>
      </c>
      <c r="M78" s="32"/>
      <c r="N78" s="32"/>
      <c r="O78" s="32"/>
      <c r="P78" s="32"/>
      <c r="Q78" s="32"/>
      <c r="R78" s="33"/>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4"/>
      <c r="FN78" s="53"/>
    </row>
    <row r="79" spans="1:170" ht="14.25" customHeight="1">
      <c r="A79" s="226"/>
      <c r="B79" s="224"/>
      <c r="C79" s="224"/>
      <c r="D79" s="224"/>
      <c r="E79" s="224"/>
      <c r="F79" s="61"/>
      <c r="G79" s="61"/>
      <c r="H79" s="62">
        <f>IF($B79="Υλικό","N/A",SUM($M79:$FM79))</f>
        <v>0</v>
      </c>
      <c r="I79" s="62">
        <f>IF(OR($B79="Υλικό",$B79="Ταξίδι"),"N/A",H79*8)</f>
        <v>0</v>
      </c>
      <c r="J79" s="225"/>
      <c r="K79" s="62">
        <f>IF(OR($B79="Ανθρωπ. Πόρος",$B79="Εξοπλισμός/Μηχάνημα",$B79="Ταξίδι"),"N/A",SUM($M79:$FM79))</f>
        <v>0</v>
      </c>
      <c r="L79" s="69" t="s">
        <v>167</v>
      </c>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1"/>
      <c r="FN79" s="53"/>
    </row>
    <row r="80" spans="1:170" ht="14.25" customHeight="1">
      <c r="A80" s="226"/>
      <c r="B80" s="224"/>
      <c r="C80" s="224"/>
      <c r="D80" s="224"/>
      <c r="E80" s="224"/>
      <c r="F80" s="63"/>
      <c r="G80" s="63"/>
      <c r="H80" s="64">
        <f>IF($B79="Υλικό","N/A",SUM($M80:$FM80))</f>
        <v>0</v>
      </c>
      <c r="I80" s="66">
        <f>IF(OR($B79="Υλικό",$B79="Ταξίδι"),"N/A",H80*8)</f>
        <v>0</v>
      </c>
      <c r="J80" s="225"/>
      <c r="K80" s="66">
        <f>IF(OR($B79="Ανθρωπ. Πόρος",$B79="Εξοπλισμός/Μηχάνημα",$B79="Ταξίδι"),"N/A",SUM($M80:$FM80))</f>
        <v>0</v>
      </c>
      <c r="L80" s="68" t="s">
        <v>168</v>
      </c>
      <c r="M80" s="32"/>
      <c r="N80" s="32"/>
      <c r="O80" s="32"/>
      <c r="P80" s="32"/>
      <c r="Q80" s="32"/>
      <c r="R80" s="33"/>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4"/>
      <c r="FN80" s="53"/>
    </row>
    <row r="81" spans="1:170" ht="14.25" customHeight="1">
      <c r="A81" s="226"/>
      <c r="B81" s="224"/>
      <c r="C81" s="224"/>
      <c r="D81" s="224"/>
      <c r="E81" s="224"/>
      <c r="F81" s="61"/>
      <c r="G81" s="61"/>
      <c r="H81" s="62">
        <f>IF($B81="Υλικό","N/A",SUM($M81:$FM81))</f>
        <v>0</v>
      </c>
      <c r="I81" s="62">
        <f>IF(OR($B81="Υλικό",$B81="Ταξίδι"),"N/A",H81*8)</f>
        <v>0</v>
      </c>
      <c r="J81" s="225"/>
      <c r="K81" s="62">
        <f>IF(OR($B81="Ανθρωπ. Πόρος",$B81="Εξοπλισμός/Μηχάνημα",$B81="Ταξίδι"),"N/A",SUM($M81:$FM81))</f>
        <v>0</v>
      </c>
      <c r="L81" s="69" t="s">
        <v>167</v>
      </c>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1"/>
      <c r="FN81" s="53"/>
    </row>
    <row r="82" spans="1:170" ht="14.25" customHeight="1">
      <c r="A82" s="226"/>
      <c r="B82" s="224"/>
      <c r="C82" s="224"/>
      <c r="D82" s="224"/>
      <c r="E82" s="224"/>
      <c r="F82" s="63"/>
      <c r="G82" s="63"/>
      <c r="H82" s="64">
        <f>IF($B81="Υλικό","N/A",SUM($M82:$FM82))</f>
        <v>0</v>
      </c>
      <c r="I82" s="66">
        <f>IF(OR($B81="Υλικό",$B81="Ταξίδι"),"N/A",H82*8)</f>
        <v>0</v>
      </c>
      <c r="J82" s="225"/>
      <c r="K82" s="66">
        <f>IF(OR($B81="Ανθρωπ. Πόρος",$B81="Εξοπλισμός/Μηχάνημα",$B81="Ταξίδι"),"N/A",SUM($M82:$FM82))</f>
        <v>0</v>
      </c>
      <c r="L82" s="68" t="s">
        <v>168</v>
      </c>
      <c r="M82" s="32"/>
      <c r="N82" s="32"/>
      <c r="O82" s="32"/>
      <c r="P82" s="32"/>
      <c r="Q82" s="32"/>
      <c r="R82" s="33"/>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4"/>
      <c r="FN82" s="53"/>
    </row>
    <row r="83" spans="1:170" ht="14.25" customHeight="1">
      <c r="A83" s="226"/>
      <c r="B83" s="224"/>
      <c r="C83" s="224"/>
      <c r="D83" s="224"/>
      <c r="E83" s="224"/>
      <c r="F83" s="61"/>
      <c r="G83" s="61"/>
      <c r="H83" s="62">
        <f>IF($B83="Υλικό","N/A",SUM($M83:$FM83))</f>
        <v>0</v>
      </c>
      <c r="I83" s="62">
        <f>IF(OR($B83="Υλικό",$B83="Ταξίδι"),"N/A",H83*8)</f>
        <v>0</v>
      </c>
      <c r="J83" s="225"/>
      <c r="K83" s="62">
        <f>IF(OR($B83="Ανθρωπ. Πόρος",$B83="Εξοπλισμός/Μηχάνημα",$B83="Ταξίδι"),"N/A",SUM($M83:$FM83))</f>
        <v>0</v>
      </c>
      <c r="L83" s="69" t="s">
        <v>167</v>
      </c>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1"/>
      <c r="FN83" s="53"/>
    </row>
    <row r="84" spans="1:170" ht="14.25" customHeight="1">
      <c r="A84" s="226"/>
      <c r="B84" s="224"/>
      <c r="C84" s="224"/>
      <c r="D84" s="224"/>
      <c r="E84" s="224"/>
      <c r="F84" s="63"/>
      <c r="G84" s="63"/>
      <c r="H84" s="64">
        <f>IF($B83="Υλικό","N/A",SUM($M84:$FM84))</f>
        <v>0</v>
      </c>
      <c r="I84" s="66">
        <f>IF(OR($B83="Υλικό",$B83="Ταξίδι"),"N/A",H84*8)</f>
        <v>0</v>
      </c>
      <c r="J84" s="225"/>
      <c r="K84" s="66">
        <f>IF(OR($B83="Ανθρωπ. Πόρος",$B83="Εξοπλισμός/Μηχάνημα",$B83="Ταξίδι"),"N/A",SUM($M84:$FM84))</f>
        <v>0</v>
      </c>
      <c r="L84" s="68" t="s">
        <v>168</v>
      </c>
      <c r="M84" s="32"/>
      <c r="N84" s="32"/>
      <c r="O84" s="32"/>
      <c r="P84" s="32"/>
      <c r="Q84" s="32"/>
      <c r="R84" s="33"/>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4"/>
      <c r="FN84" s="53"/>
    </row>
  </sheetData>
  <sheetProtection sheet="1" objects="1" scenarios="1" formatCells="0" formatColumns="0" formatRows="0" insertColumns="0" insertRows="0" deleteColumns="0" deleteRows="0" sort="0" autoFilter="0"/>
  <mergeCells count="327">
    <mergeCell ref="A21:A22"/>
    <mergeCell ref="A33:A34"/>
    <mergeCell ref="C33:C34"/>
    <mergeCell ref="E31:E32"/>
    <mergeCell ref="B31:B32"/>
    <mergeCell ref="D31:D32"/>
    <mergeCell ref="D39:D40"/>
    <mergeCell ref="E39:E40"/>
    <mergeCell ref="A5:A6"/>
    <mergeCell ref="A7:A8"/>
    <mergeCell ref="A25:A26"/>
    <mergeCell ref="A19:A20"/>
    <mergeCell ref="A23:A24"/>
    <mergeCell ref="A29:A30"/>
    <mergeCell ref="C29:C30"/>
    <mergeCell ref="E29:E30"/>
    <mergeCell ref="B29:B30"/>
    <mergeCell ref="D29:D30"/>
    <mergeCell ref="E33:E34"/>
    <mergeCell ref="B33:B34"/>
    <mergeCell ref="D33:D34"/>
    <mergeCell ref="A31:A32"/>
    <mergeCell ref="C31:C32"/>
    <mergeCell ref="B25:B26"/>
    <mergeCell ref="A27:A28"/>
    <mergeCell ref="C27:C28"/>
    <mergeCell ref="E27:E28"/>
    <mergeCell ref="B27:B28"/>
    <mergeCell ref="D27:D28"/>
    <mergeCell ref="D19:D20"/>
    <mergeCell ref="J37:J38"/>
    <mergeCell ref="C21:C22"/>
    <mergeCell ref="E21:E22"/>
    <mergeCell ref="B21:B22"/>
    <mergeCell ref="D21:D22"/>
    <mergeCell ref="C23:C24"/>
    <mergeCell ref="E23:E24"/>
    <mergeCell ref="B23:B24"/>
    <mergeCell ref="E37:E38"/>
    <mergeCell ref="A37:A38"/>
    <mergeCell ref="B37:B38"/>
    <mergeCell ref="C37:C38"/>
    <mergeCell ref="D37:D38"/>
    <mergeCell ref="C19:C20"/>
    <mergeCell ref="E19:E20"/>
    <mergeCell ref="D23:D24"/>
    <mergeCell ref="C25:C26"/>
    <mergeCell ref="E25:E26"/>
    <mergeCell ref="D25:D26"/>
    <mergeCell ref="A9:A10"/>
    <mergeCell ref="C9:C10"/>
    <mergeCell ref="E9:E10"/>
    <mergeCell ref="J35:J36"/>
    <mergeCell ref="A15:A16"/>
    <mergeCell ref="C15:C16"/>
    <mergeCell ref="E15:E16"/>
    <mergeCell ref="A13:A14"/>
    <mergeCell ref="C13:C14"/>
    <mergeCell ref="E13:E14"/>
    <mergeCell ref="C11:C12"/>
    <mergeCell ref="E11:E12"/>
    <mergeCell ref="D11:D12"/>
    <mergeCell ref="A35:A36"/>
    <mergeCell ref="B35:B36"/>
    <mergeCell ref="C35:C36"/>
    <mergeCell ref="D35:D36"/>
    <mergeCell ref="E35:E36"/>
    <mergeCell ref="A17:A18"/>
    <mergeCell ref="C17:C18"/>
    <mergeCell ref="FM2:FN2"/>
    <mergeCell ref="C7:C8"/>
    <mergeCell ref="E7:E8"/>
    <mergeCell ref="C5:C6"/>
    <mergeCell ref="F3:G3"/>
    <mergeCell ref="FE2:FF2"/>
    <mergeCell ref="FG2:FH2"/>
    <mergeCell ref="FI2:FJ2"/>
    <mergeCell ref="FK2:FL2"/>
    <mergeCell ref="EW2:EX2"/>
    <mergeCell ref="EM2:EN2"/>
    <mergeCell ref="EY2:EZ2"/>
    <mergeCell ref="FA2:FB2"/>
    <mergeCell ref="FC2:FD2"/>
    <mergeCell ref="EO2:EP2"/>
    <mergeCell ref="EQ2:ER2"/>
    <mergeCell ref="ES2:ET2"/>
    <mergeCell ref="EU2:EV2"/>
    <mergeCell ref="EA2:EB2"/>
    <mergeCell ref="EC2:ED2"/>
    <mergeCell ref="EE2:EF2"/>
    <mergeCell ref="EG2:EH2"/>
    <mergeCell ref="EI2:EJ2"/>
    <mergeCell ref="EK2:EL2"/>
    <mergeCell ref="DO2:DP2"/>
    <mergeCell ref="DQ2:DR2"/>
    <mergeCell ref="DS2:DT2"/>
    <mergeCell ref="DU2:DV2"/>
    <mergeCell ref="DW2:DX2"/>
    <mergeCell ref="DY2:DZ2"/>
    <mergeCell ref="DC2:DD2"/>
    <mergeCell ref="DE2:DF2"/>
    <mergeCell ref="DG2:DH2"/>
    <mergeCell ref="DI2:DJ2"/>
    <mergeCell ref="DK2:DL2"/>
    <mergeCell ref="DM2:DN2"/>
    <mergeCell ref="CQ2:CR2"/>
    <mergeCell ref="CS2:CT2"/>
    <mergeCell ref="CU2:CV2"/>
    <mergeCell ref="CW2:CX2"/>
    <mergeCell ref="CY2:CZ2"/>
    <mergeCell ref="DA2:DB2"/>
    <mergeCell ref="CE2:CF2"/>
    <mergeCell ref="CG2:CH2"/>
    <mergeCell ref="CI2:CJ2"/>
    <mergeCell ref="CK2:CL2"/>
    <mergeCell ref="CM2:CN2"/>
    <mergeCell ref="CO2:CP2"/>
    <mergeCell ref="BS2:BT2"/>
    <mergeCell ref="BU2:BV2"/>
    <mergeCell ref="BW2:BX2"/>
    <mergeCell ref="BY2:BZ2"/>
    <mergeCell ref="CA2:CB2"/>
    <mergeCell ref="CC2:CD2"/>
    <mergeCell ref="BG2:BH2"/>
    <mergeCell ref="BI2:BJ2"/>
    <mergeCell ref="BK2:BL2"/>
    <mergeCell ref="BM2:BN2"/>
    <mergeCell ref="BO2:BP2"/>
    <mergeCell ref="BQ2:BR2"/>
    <mergeCell ref="AU2:AV2"/>
    <mergeCell ref="AW2:AX2"/>
    <mergeCell ref="AY2:AZ2"/>
    <mergeCell ref="BA2:BB2"/>
    <mergeCell ref="BC2:BD2"/>
    <mergeCell ref="BE2:BF2"/>
    <mergeCell ref="AI2:AJ2"/>
    <mergeCell ref="AK2:AL2"/>
    <mergeCell ref="AM2:AN2"/>
    <mergeCell ref="AO2:AP2"/>
    <mergeCell ref="AQ2:AR2"/>
    <mergeCell ref="AS2:AT2"/>
    <mergeCell ref="W2:X2"/>
    <mergeCell ref="Y2:Z2"/>
    <mergeCell ref="AA2:AB2"/>
    <mergeCell ref="AC2:AD2"/>
    <mergeCell ref="AE2:AF2"/>
    <mergeCell ref="AG2:AH2"/>
    <mergeCell ref="A3:A4"/>
    <mergeCell ref="C3:C4"/>
    <mergeCell ref="Q2:R2"/>
    <mergeCell ref="S2:T2"/>
    <mergeCell ref="U2:V2"/>
    <mergeCell ref="M2:N2"/>
    <mergeCell ref="O2:P2"/>
    <mergeCell ref="B15:B16"/>
    <mergeCell ref="B17:B18"/>
    <mergeCell ref="B19:B20"/>
    <mergeCell ref="A11:A12"/>
    <mergeCell ref="H3:I3"/>
    <mergeCell ref="J3:K3"/>
    <mergeCell ref="J5:J6"/>
    <mergeCell ref="J7:J8"/>
    <mergeCell ref="J9:J10"/>
    <mergeCell ref="J11:J12"/>
    <mergeCell ref="E5:E6"/>
    <mergeCell ref="D13:D14"/>
    <mergeCell ref="D15:D16"/>
    <mergeCell ref="D17:D18"/>
    <mergeCell ref="B3:B4"/>
    <mergeCell ref="B5:B6"/>
    <mergeCell ref="B7:B8"/>
    <mergeCell ref="B9:B10"/>
    <mergeCell ref="B11:B12"/>
    <mergeCell ref="B13:B14"/>
    <mergeCell ref="J13:J14"/>
    <mergeCell ref="J15:J16"/>
    <mergeCell ref="J17:J18"/>
    <mergeCell ref="J19:J20"/>
    <mergeCell ref="E17:E18"/>
    <mergeCell ref="D3:D4"/>
    <mergeCell ref="D5:D6"/>
    <mergeCell ref="D7:D8"/>
    <mergeCell ref="D9:D10"/>
    <mergeCell ref="E3:E4"/>
    <mergeCell ref="J29:J30"/>
    <mergeCell ref="J31:J32"/>
    <mergeCell ref="J33:J34"/>
    <mergeCell ref="J21:J22"/>
    <mergeCell ref="J23:J24"/>
    <mergeCell ref="J25:J26"/>
    <mergeCell ref="J27:J28"/>
    <mergeCell ref="J39:J40"/>
    <mergeCell ref="A41:A42"/>
    <mergeCell ref="B41:B42"/>
    <mergeCell ref="C41:C42"/>
    <mergeCell ref="D41:D42"/>
    <mergeCell ref="E41:E42"/>
    <mergeCell ref="J41:J42"/>
    <mergeCell ref="A39:A40"/>
    <mergeCell ref="B39:B40"/>
    <mergeCell ref="C39:C40"/>
    <mergeCell ref="E43:E44"/>
    <mergeCell ref="J43:J44"/>
    <mergeCell ref="A43:A44"/>
    <mergeCell ref="B43:B44"/>
    <mergeCell ref="C43:C44"/>
    <mergeCell ref="D43:D44"/>
    <mergeCell ref="A47:A48"/>
    <mergeCell ref="B47:B48"/>
    <mergeCell ref="C47:C48"/>
    <mergeCell ref="D47:D48"/>
    <mergeCell ref="A45:A46"/>
    <mergeCell ref="B45:B46"/>
    <mergeCell ref="C45:C46"/>
    <mergeCell ref="D45:D46"/>
    <mergeCell ref="E45:E46"/>
    <mergeCell ref="J45:J46"/>
    <mergeCell ref="E47:E48"/>
    <mergeCell ref="J47:J48"/>
    <mergeCell ref="E49:E50"/>
    <mergeCell ref="J49:J50"/>
    <mergeCell ref="E51:E52"/>
    <mergeCell ref="J51:J52"/>
    <mergeCell ref="A49:A50"/>
    <mergeCell ref="B49:B50"/>
    <mergeCell ref="A51:A52"/>
    <mergeCell ref="B51:B52"/>
    <mergeCell ref="C51:C52"/>
    <mergeCell ref="D51:D52"/>
    <mergeCell ref="C49:C50"/>
    <mergeCell ref="D49:D50"/>
    <mergeCell ref="A55:A56"/>
    <mergeCell ref="B55:B56"/>
    <mergeCell ref="C55:C56"/>
    <mergeCell ref="D55:D56"/>
    <mergeCell ref="A53:A54"/>
    <mergeCell ref="B53:B54"/>
    <mergeCell ref="C53:C54"/>
    <mergeCell ref="D53:D54"/>
    <mergeCell ref="E53:E54"/>
    <mergeCell ref="J53:J54"/>
    <mergeCell ref="E55:E56"/>
    <mergeCell ref="J55:J56"/>
    <mergeCell ref="E57:E58"/>
    <mergeCell ref="J57:J58"/>
    <mergeCell ref="E59:E60"/>
    <mergeCell ref="J59:J60"/>
    <mergeCell ref="A57:A58"/>
    <mergeCell ref="B57:B58"/>
    <mergeCell ref="A59:A60"/>
    <mergeCell ref="B59:B60"/>
    <mergeCell ref="C59:C60"/>
    <mergeCell ref="D59:D60"/>
    <mergeCell ref="C57:C58"/>
    <mergeCell ref="D57:D58"/>
    <mergeCell ref="A63:A64"/>
    <mergeCell ref="B63:B64"/>
    <mergeCell ref="C63:C64"/>
    <mergeCell ref="D63:D64"/>
    <mergeCell ref="A61:A62"/>
    <mergeCell ref="B61:B62"/>
    <mergeCell ref="C61:C62"/>
    <mergeCell ref="D61:D62"/>
    <mergeCell ref="E61:E62"/>
    <mergeCell ref="J61:J62"/>
    <mergeCell ref="E63:E64"/>
    <mergeCell ref="J63:J64"/>
    <mergeCell ref="E65:E66"/>
    <mergeCell ref="J65:J66"/>
    <mergeCell ref="E67:E68"/>
    <mergeCell ref="J67:J68"/>
    <mergeCell ref="A65:A66"/>
    <mergeCell ref="B65:B66"/>
    <mergeCell ref="A67:A68"/>
    <mergeCell ref="B67:B68"/>
    <mergeCell ref="C67:C68"/>
    <mergeCell ref="D67:D68"/>
    <mergeCell ref="C65:C66"/>
    <mergeCell ref="D65:D66"/>
    <mergeCell ref="A71:A72"/>
    <mergeCell ref="B71:B72"/>
    <mergeCell ref="C71:C72"/>
    <mergeCell ref="D71:D72"/>
    <mergeCell ref="A69:A70"/>
    <mergeCell ref="B69:B70"/>
    <mergeCell ref="C69:C70"/>
    <mergeCell ref="D69:D70"/>
    <mergeCell ref="E69:E70"/>
    <mergeCell ref="J69:J70"/>
    <mergeCell ref="E71:E72"/>
    <mergeCell ref="J71:J72"/>
    <mergeCell ref="E73:E74"/>
    <mergeCell ref="J73:J74"/>
    <mergeCell ref="E75:E76"/>
    <mergeCell ref="J75:J76"/>
    <mergeCell ref="A73:A74"/>
    <mergeCell ref="B73:B74"/>
    <mergeCell ref="A75:A76"/>
    <mergeCell ref="B75:B76"/>
    <mergeCell ref="C75:C76"/>
    <mergeCell ref="D75:D76"/>
    <mergeCell ref="C73:C74"/>
    <mergeCell ref="D73:D74"/>
    <mergeCell ref="A79:A80"/>
    <mergeCell ref="B79:B80"/>
    <mergeCell ref="C79:C80"/>
    <mergeCell ref="D79:D80"/>
    <mergeCell ref="A77:A78"/>
    <mergeCell ref="B77:B78"/>
    <mergeCell ref="C77:C78"/>
    <mergeCell ref="D77:D78"/>
    <mergeCell ref="E77:E78"/>
    <mergeCell ref="J77:J78"/>
    <mergeCell ref="E79:E80"/>
    <mergeCell ref="J79:J80"/>
    <mergeCell ref="E81:E82"/>
    <mergeCell ref="J81:J82"/>
    <mergeCell ref="E83:E84"/>
    <mergeCell ref="J83:J84"/>
    <mergeCell ref="A81:A82"/>
    <mergeCell ref="B81:B82"/>
    <mergeCell ref="A83:A84"/>
    <mergeCell ref="B83:B84"/>
    <mergeCell ref="C83:C84"/>
    <mergeCell ref="D83:D84"/>
    <mergeCell ref="C81:C82"/>
    <mergeCell ref="D81:D82"/>
  </mergeCells>
  <conditionalFormatting sqref="M25:FM25 M27:FM27 M29:FM29 M31:FM31 M33:FM33 M15:FM15 M17:FM17 M19:FM19 M21:FM21 M23:FM23 M5:FM5 M7:FM7 M9:FM9 M11:FM11 M13:FM13 M35:FM35 M37:FM37 M39:FM39 M41:FM41 M43:FM43 M45:FM45 M47:FM47 M49:FM49 M51:FM51 M53:FM53 M55:FM55 M57:FM57 M59:FM59 M61:FM61 M63:FM63 M65:FM65 M67:FM67 M69:FM69 M71:FM71 M73:FM73 M75:FM75 M77:FM77 M79:FM79 M81:FM81 M83:FM83">
    <cfRule type="cellIs" priority="1" dxfId="1" operator="greaterThan" stopIfTrue="1">
      <formula>0</formula>
    </cfRule>
  </conditionalFormatting>
  <conditionalFormatting sqref="M26:FM26 M28:FM28 M30:FM30 M32:FM32 M34:FM34 M16:FM16 M18:FM18 M20:FM20 M22:FM22 M24:FM24 M6:FM6 M8:FM8 M10:FM10 M12:FM12 M14:FM14 M36:FM36 M38:FM38 M40:FM40 M42:FM42 M44:FM44 M46:FM46 M48:FM48 M50:FM50 M52:FM52 M54:FM54 M56:FM56 M58:FM58 M60:FM60 M62:FM62 M64:FM64 M66:FM66 M68:FM68 M70:FM70 M72:FM72 M74:FM74 M76:FM76 M78:FM78 M80:FM80 M82:FM82 M84:FM84">
    <cfRule type="cellIs" priority="2" dxfId="0" operator="greaterThan" stopIfTrue="1">
      <formula>0</formula>
    </cfRule>
  </conditionalFormatting>
  <dataValidations count="3">
    <dataValidation type="list" allowBlank="1" showInputMessage="1" showErrorMessage="1" sqref="J5:J84">
      <formula1>"Μονάδες,Τεμάχια,Πακέτα,Kg,tn,m,km,m,m3,lt"</formula1>
    </dataValidation>
    <dataValidation type="list" allowBlank="1" showInputMessage="1" showErrorMessage="1" sqref="B5:B84">
      <formula1>"Ανθρωπ. Πόρος,Εξοπλισμός/Μηχάνημα,Υλικό,Ταξίδι"</formula1>
    </dataValidation>
    <dataValidation type="list" allowBlank="1" showInputMessage="1" showErrorMessage="1" sqref="C5:C84">
      <formula1>"Εσωτερικός,Εξωτερικός"</formula1>
    </dataValidation>
  </dataValidations>
  <printOptions/>
  <pageMargins left="0.48" right="0.34" top="0.66" bottom="0.63" header="0.31" footer="0.37"/>
  <pageSetup horizontalDpi="600" verticalDpi="600" orientation="landscape" paperSize="8" scale="63" r:id="rId3"/>
  <headerFooter alignWithMargins="0">
    <oddHeader>&amp;L&amp;"Arial,Έντονα"&amp;11Project title:&amp;C&amp;"Arial,Έντονα"&amp;11&amp;A&amp;R&amp;"Arial,Έντονα"&amp;11Project Manager:</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codeName="Sheet2"/>
  <dimension ref="A1:AS485"/>
  <sheetViews>
    <sheetView zoomScalePageLayoutView="0" workbookViewId="0" topLeftCell="A76">
      <selection activeCell="BF9" sqref="BF9"/>
    </sheetView>
  </sheetViews>
  <sheetFormatPr defaultColWidth="9.140625" defaultRowHeight="12.75"/>
  <cols>
    <col min="1" max="1" width="5.00390625" style="1" customWidth="1"/>
    <col min="2" max="2" width="47.421875" style="1" customWidth="1"/>
    <col min="3" max="3" width="9.57421875" style="1" customWidth="1"/>
    <col min="4" max="5" width="9.421875" style="1" customWidth="1"/>
    <col min="6" max="45" width="3.421875" style="1" customWidth="1"/>
    <col min="46" max="16384" width="9.140625" style="1" customWidth="1"/>
  </cols>
  <sheetData>
    <row r="1" spans="6:45" ht="59.25" customHeight="1">
      <c r="F1" s="241">
        <f>'Χρονοδ. Χρήσης Πόρων'!A5</f>
        <v>0</v>
      </c>
      <c r="G1" s="241">
        <f>'Χρονοδ. Χρήσης Πόρων'!A7</f>
        <v>0</v>
      </c>
      <c r="H1" s="241">
        <f>'Χρονοδ. Χρήσης Πόρων'!A9</f>
        <v>0</v>
      </c>
      <c r="I1" s="241">
        <f>'Χρονοδ. Χρήσης Πόρων'!A11</f>
        <v>0</v>
      </c>
      <c r="J1" s="241">
        <f>'Χρονοδ. Χρήσης Πόρων'!A13</f>
        <v>0</v>
      </c>
      <c r="K1" s="241">
        <f>'Χρονοδ. Χρήσης Πόρων'!A15</f>
        <v>0</v>
      </c>
      <c r="L1" s="241">
        <f>'Χρονοδ. Χρήσης Πόρων'!A17</f>
        <v>0</v>
      </c>
      <c r="M1" s="241">
        <f>'Χρονοδ. Χρήσης Πόρων'!A19</f>
        <v>0</v>
      </c>
      <c r="N1" s="241">
        <f>'Χρονοδ. Χρήσης Πόρων'!A21</f>
        <v>0</v>
      </c>
      <c r="O1" s="241">
        <f>'Χρονοδ. Χρήσης Πόρων'!A23</f>
        <v>0</v>
      </c>
      <c r="P1" s="241">
        <f>'Χρονοδ. Χρήσης Πόρων'!A25</f>
        <v>0</v>
      </c>
      <c r="Q1" s="241">
        <f>'Χρονοδ. Χρήσης Πόρων'!A27</f>
        <v>0</v>
      </c>
      <c r="R1" s="241">
        <f>'Χρονοδ. Χρήσης Πόρων'!A29</f>
        <v>0</v>
      </c>
      <c r="S1" s="241">
        <f>'Χρονοδ. Χρήσης Πόρων'!A31</f>
        <v>0</v>
      </c>
      <c r="T1" s="241">
        <f>'Χρονοδ. Χρήσης Πόρων'!A33</f>
        <v>0</v>
      </c>
      <c r="U1" s="241">
        <f>'Χρονοδ. Χρήσης Πόρων'!A35</f>
        <v>0</v>
      </c>
      <c r="V1" s="241">
        <f>'Χρονοδ. Χρήσης Πόρων'!A37</f>
        <v>0</v>
      </c>
      <c r="W1" s="241">
        <f>'Χρονοδ. Χρήσης Πόρων'!A39</f>
        <v>0</v>
      </c>
      <c r="X1" s="241">
        <f>'Χρονοδ. Χρήσης Πόρων'!A41</f>
        <v>0</v>
      </c>
      <c r="Y1" s="241">
        <f>'Χρονοδ. Χρήσης Πόρων'!A43</f>
        <v>0</v>
      </c>
      <c r="Z1" s="241">
        <f>'Χρονοδ. Χρήσης Πόρων'!A45</f>
        <v>0</v>
      </c>
      <c r="AA1" s="241">
        <f>'Χρονοδ. Χρήσης Πόρων'!A47</f>
        <v>0</v>
      </c>
      <c r="AB1" s="241">
        <f>'Χρονοδ. Χρήσης Πόρων'!A49</f>
        <v>0</v>
      </c>
      <c r="AC1" s="241">
        <f>'Χρονοδ. Χρήσης Πόρων'!A51</f>
        <v>0</v>
      </c>
      <c r="AD1" s="241">
        <f>'Χρονοδ. Χρήσης Πόρων'!A53</f>
        <v>0</v>
      </c>
      <c r="AE1" s="241">
        <f>'Χρονοδ. Χρήσης Πόρων'!A55</f>
        <v>0</v>
      </c>
      <c r="AF1" s="241">
        <f>'Χρονοδ. Χρήσης Πόρων'!A57</f>
        <v>0</v>
      </c>
      <c r="AG1" s="241">
        <f>'Χρονοδ. Χρήσης Πόρων'!A59</f>
        <v>0</v>
      </c>
      <c r="AH1" s="241">
        <f>'Χρονοδ. Χρήσης Πόρων'!A61</f>
        <v>0</v>
      </c>
      <c r="AI1" s="241">
        <f>'Χρονοδ. Χρήσης Πόρων'!A63</f>
        <v>0</v>
      </c>
      <c r="AJ1" s="241">
        <f>'Χρονοδ. Χρήσης Πόρων'!A65</f>
        <v>0</v>
      </c>
      <c r="AK1" s="241">
        <f>'Χρονοδ. Χρήσης Πόρων'!A67</f>
        <v>0</v>
      </c>
      <c r="AL1" s="241">
        <f>'Χρονοδ. Χρήσης Πόρων'!A69</f>
        <v>0</v>
      </c>
      <c r="AM1" s="241">
        <f>'Χρονοδ. Χρήσης Πόρων'!A71</f>
        <v>0</v>
      </c>
      <c r="AN1" s="241">
        <f>'Χρονοδ. Χρήσης Πόρων'!A73</f>
        <v>0</v>
      </c>
      <c r="AO1" s="241">
        <f>'Χρονοδ. Χρήσης Πόρων'!A75</f>
        <v>0</v>
      </c>
      <c r="AP1" s="241">
        <f>'Χρονοδ. Χρήσης Πόρων'!A77</f>
        <v>0</v>
      </c>
      <c r="AQ1" s="241">
        <f>'Χρονοδ. Χρήσης Πόρων'!A79</f>
        <v>0</v>
      </c>
      <c r="AR1" s="241">
        <f>'Χρονοδ. Χρήσης Πόρων'!A81</f>
        <v>0</v>
      </c>
      <c r="AS1" s="241">
        <f>'Χρονοδ. Χρήσης Πόρων'!A83</f>
        <v>0</v>
      </c>
    </row>
    <row r="2" spans="1:45" ht="21" customHeight="1">
      <c r="A2" s="207" t="s">
        <v>59</v>
      </c>
      <c r="B2" s="227" t="s">
        <v>60</v>
      </c>
      <c r="C2" s="239"/>
      <c r="D2" s="230" t="s">
        <v>164</v>
      </c>
      <c r="E2" s="248"/>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row>
    <row r="3" spans="1:45" ht="15.75" customHeight="1">
      <c r="A3" s="207"/>
      <c r="B3" s="227"/>
      <c r="C3" s="240"/>
      <c r="D3" s="60" t="s">
        <v>124</v>
      </c>
      <c r="E3" s="65" t="s">
        <v>169</v>
      </c>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45" ht="13.5" customHeight="1">
      <c r="A4" s="249">
        <v>0</v>
      </c>
      <c r="B4" s="251" t="str">
        <f>VLOOKUP(A4,'Χρονοδιάγραμμα Δραστηριοτήτων'!A:B,2,FALSE)</f>
        <v>ΕΡΓΟ</v>
      </c>
      <c r="C4" s="89" t="s">
        <v>167</v>
      </c>
      <c r="D4" s="90">
        <f>IF(VLOOKUP(A4,'Χρονοδιάγραμμα Δραστηριοτήτων'!A:D,4,FALSE)=0,"",VLOOKUP(A4,'Χρονοδιάγραμμα Δραστηριοτήτων'!A:D,4,FALSE))</f>
        <v>43710</v>
      </c>
      <c r="E4" s="91">
        <f>IF(VLOOKUP(A4,'Χρονοδιάγραμμα Δραστηριοτήτων'!A:E,5,FALSE)=0,"",VLOOKUP(A4,'Χρονοδιάγραμμα Δραστηριοτήτων'!A:E,5,FALSE))</f>
      </c>
      <c r="F4" s="92">
        <f aca="true" t="shared" si="0" ref="F4:AS4">SUM(F7,F29,F51,F73,F95)</f>
        <v>0</v>
      </c>
      <c r="G4" s="92">
        <f t="shared" si="0"/>
        <v>0</v>
      </c>
      <c r="H4" s="92">
        <f t="shared" si="0"/>
        <v>0</v>
      </c>
      <c r="I4" s="92">
        <f t="shared" si="0"/>
        <v>0</v>
      </c>
      <c r="J4" s="92">
        <f t="shared" si="0"/>
        <v>0</v>
      </c>
      <c r="K4" s="92">
        <f t="shared" si="0"/>
        <v>0</v>
      </c>
      <c r="L4" s="92">
        <f t="shared" si="0"/>
        <v>0</v>
      </c>
      <c r="M4" s="92">
        <f t="shared" si="0"/>
        <v>0</v>
      </c>
      <c r="N4" s="92">
        <f t="shared" si="0"/>
        <v>0</v>
      </c>
      <c r="O4" s="92">
        <f t="shared" si="0"/>
        <v>0</v>
      </c>
      <c r="P4" s="92">
        <f t="shared" si="0"/>
        <v>0</v>
      </c>
      <c r="Q4" s="92">
        <f t="shared" si="0"/>
        <v>0</v>
      </c>
      <c r="R4" s="92">
        <f t="shared" si="0"/>
        <v>0</v>
      </c>
      <c r="S4" s="92">
        <f t="shared" si="0"/>
        <v>0</v>
      </c>
      <c r="T4" s="92">
        <f t="shared" si="0"/>
        <v>0</v>
      </c>
      <c r="U4" s="92">
        <f t="shared" si="0"/>
        <v>0</v>
      </c>
      <c r="V4" s="92">
        <f t="shared" si="0"/>
        <v>0</v>
      </c>
      <c r="W4" s="92">
        <f t="shared" si="0"/>
        <v>0</v>
      </c>
      <c r="X4" s="92">
        <f t="shared" si="0"/>
        <v>0</v>
      </c>
      <c r="Y4" s="92">
        <f t="shared" si="0"/>
        <v>0</v>
      </c>
      <c r="Z4" s="92">
        <f t="shared" si="0"/>
        <v>0</v>
      </c>
      <c r="AA4" s="92">
        <f t="shared" si="0"/>
        <v>0</v>
      </c>
      <c r="AB4" s="92">
        <f t="shared" si="0"/>
        <v>0</v>
      </c>
      <c r="AC4" s="92">
        <f t="shared" si="0"/>
        <v>0</v>
      </c>
      <c r="AD4" s="92">
        <f t="shared" si="0"/>
        <v>0</v>
      </c>
      <c r="AE4" s="92">
        <f t="shared" si="0"/>
        <v>0</v>
      </c>
      <c r="AF4" s="92">
        <f t="shared" si="0"/>
        <v>0</v>
      </c>
      <c r="AG4" s="92">
        <f t="shared" si="0"/>
        <v>0</v>
      </c>
      <c r="AH4" s="92">
        <f t="shared" si="0"/>
        <v>0</v>
      </c>
      <c r="AI4" s="92">
        <f t="shared" si="0"/>
        <v>0</v>
      </c>
      <c r="AJ4" s="92">
        <f t="shared" si="0"/>
        <v>0</v>
      </c>
      <c r="AK4" s="92">
        <f t="shared" si="0"/>
        <v>0</v>
      </c>
      <c r="AL4" s="92">
        <f t="shared" si="0"/>
        <v>0</v>
      </c>
      <c r="AM4" s="92">
        <f t="shared" si="0"/>
        <v>0</v>
      </c>
      <c r="AN4" s="92">
        <f t="shared" si="0"/>
        <v>0</v>
      </c>
      <c r="AO4" s="92">
        <f t="shared" si="0"/>
        <v>0</v>
      </c>
      <c r="AP4" s="92">
        <f t="shared" si="0"/>
        <v>0</v>
      </c>
      <c r="AQ4" s="92">
        <f t="shared" si="0"/>
        <v>0</v>
      </c>
      <c r="AR4" s="92">
        <f t="shared" si="0"/>
        <v>0</v>
      </c>
      <c r="AS4" s="92">
        <f t="shared" si="0"/>
        <v>0</v>
      </c>
    </row>
    <row r="5" spans="1:45" ht="13.5" customHeight="1">
      <c r="A5" s="250"/>
      <c r="B5" s="252"/>
      <c r="C5" s="88" t="s">
        <v>168</v>
      </c>
      <c r="D5" s="85">
        <f>IF(VLOOKUP(A4,'Χρονοδιάγραμμα Δραστηριοτήτων'!A:H,7,FALSE)=0,"",VLOOKUP(A4,'Χρονοδιάγραμμα Δραστηριοτήτων'!A:H,7,FALSE))</f>
      </c>
      <c r="E5" s="86">
        <f>IF(VLOOKUP(A4,'Χρονοδιάγραμμα Δραστηριοτήτων'!A:H,8,FALSE)=0,"",VLOOKUP(A4,'Χρονοδιάγραμμα Δραστηριοτήτων'!A:H,8,FALSE))</f>
      </c>
      <c r="F5" s="87">
        <f aca="true" t="shared" si="1" ref="F5:AS5">SUM(F8,F30,F52,F74,F96)</f>
        <v>0</v>
      </c>
      <c r="G5" s="87">
        <f t="shared" si="1"/>
        <v>0</v>
      </c>
      <c r="H5" s="87">
        <f t="shared" si="1"/>
        <v>0</v>
      </c>
      <c r="I5" s="87">
        <f t="shared" si="1"/>
        <v>0</v>
      </c>
      <c r="J5" s="87">
        <f t="shared" si="1"/>
        <v>0</v>
      </c>
      <c r="K5" s="87">
        <f t="shared" si="1"/>
        <v>0</v>
      </c>
      <c r="L5" s="87">
        <f t="shared" si="1"/>
        <v>0</v>
      </c>
      <c r="M5" s="87">
        <f t="shared" si="1"/>
        <v>0</v>
      </c>
      <c r="N5" s="87">
        <f t="shared" si="1"/>
        <v>0</v>
      </c>
      <c r="O5" s="87">
        <f t="shared" si="1"/>
        <v>0</v>
      </c>
      <c r="P5" s="87">
        <f t="shared" si="1"/>
        <v>0</v>
      </c>
      <c r="Q5" s="87">
        <f t="shared" si="1"/>
        <v>0</v>
      </c>
      <c r="R5" s="87">
        <f t="shared" si="1"/>
        <v>0</v>
      </c>
      <c r="S5" s="87">
        <f t="shared" si="1"/>
        <v>0</v>
      </c>
      <c r="T5" s="87">
        <f t="shared" si="1"/>
        <v>0</v>
      </c>
      <c r="U5" s="87">
        <f t="shared" si="1"/>
        <v>0</v>
      </c>
      <c r="V5" s="87">
        <f t="shared" si="1"/>
        <v>0</v>
      </c>
      <c r="W5" s="87">
        <f t="shared" si="1"/>
        <v>0</v>
      </c>
      <c r="X5" s="87">
        <f t="shared" si="1"/>
        <v>0</v>
      </c>
      <c r="Y5" s="87">
        <f t="shared" si="1"/>
        <v>0</v>
      </c>
      <c r="Z5" s="87">
        <f t="shared" si="1"/>
        <v>0</v>
      </c>
      <c r="AA5" s="87">
        <f t="shared" si="1"/>
        <v>0</v>
      </c>
      <c r="AB5" s="87">
        <f t="shared" si="1"/>
        <v>0</v>
      </c>
      <c r="AC5" s="87">
        <f t="shared" si="1"/>
        <v>0</v>
      </c>
      <c r="AD5" s="87">
        <f t="shared" si="1"/>
        <v>0</v>
      </c>
      <c r="AE5" s="87">
        <f t="shared" si="1"/>
        <v>0</v>
      </c>
      <c r="AF5" s="87">
        <f t="shared" si="1"/>
        <v>0</v>
      </c>
      <c r="AG5" s="87">
        <f t="shared" si="1"/>
        <v>0</v>
      </c>
      <c r="AH5" s="87">
        <f t="shared" si="1"/>
        <v>0</v>
      </c>
      <c r="AI5" s="87">
        <f t="shared" si="1"/>
        <v>0</v>
      </c>
      <c r="AJ5" s="87">
        <f t="shared" si="1"/>
        <v>0</v>
      </c>
      <c r="AK5" s="87">
        <f t="shared" si="1"/>
        <v>0</v>
      </c>
      <c r="AL5" s="87">
        <f t="shared" si="1"/>
        <v>0</v>
      </c>
      <c r="AM5" s="87">
        <f t="shared" si="1"/>
        <v>0</v>
      </c>
      <c r="AN5" s="87">
        <f t="shared" si="1"/>
        <v>0</v>
      </c>
      <c r="AO5" s="87">
        <f t="shared" si="1"/>
        <v>0</v>
      </c>
      <c r="AP5" s="87">
        <f t="shared" si="1"/>
        <v>0</v>
      </c>
      <c r="AQ5" s="87">
        <f t="shared" si="1"/>
        <v>0</v>
      </c>
      <c r="AR5" s="87">
        <f t="shared" si="1"/>
        <v>0</v>
      </c>
      <c r="AS5" s="87">
        <f t="shared" si="1"/>
        <v>0</v>
      </c>
    </row>
    <row r="6" spans="1:45" ht="4.5" customHeight="1">
      <c r="A6" s="79"/>
      <c r="B6" s="80"/>
      <c r="C6" s="81"/>
      <c r="D6" s="82"/>
      <c r="E6" s="83"/>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spans="1:45" ht="13.5" customHeight="1">
      <c r="A7" s="244">
        <v>1</v>
      </c>
      <c r="B7" s="246" t="str">
        <f>VLOOKUP(A7,'Χρονοδιάγραμμα Δραστηριοτήτων'!A:B,2,FALSE)</f>
        <v>ΔΡΑΣΤΗΡΙΟΤΗΤΑ 1</v>
      </c>
      <c r="C7" s="72" t="s">
        <v>167</v>
      </c>
      <c r="D7" s="96">
        <f>IF(VLOOKUP(A7,'Χρονοδιάγραμμα Δραστηριοτήτων'!A:D,4,FALSE)=0,"",VLOOKUP(A7,'Χρονοδιάγραμμα Δραστηριοτήτων'!A:D,4,FALSE))</f>
      </c>
      <c r="E7" s="97">
        <f>IF(VLOOKUP(A7,'Χρονοδιάγραμμα Δραστηριοτήτων'!A:E,5,FALSE)=0,"",VLOOKUP(A7,'Χρονοδιάγραμμα Δραστηριοτήτων'!A:E,5,FALSE))</f>
      </c>
      <c r="F7" s="93">
        <f aca="true" t="shared" si="2" ref="F7:AS7">SUM(F9,F11,F13,F15,F17,F19,F21,F23,F25,F27)</f>
        <v>0</v>
      </c>
      <c r="G7" s="93">
        <f t="shared" si="2"/>
        <v>0</v>
      </c>
      <c r="H7" s="93">
        <f t="shared" si="2"/>
        <v>0</v>
      </c>
      <c r="I7" s="93">
        <f t="shared" si="2"/>
        <v>0</v>
      </c>
      <c r="J7" s="93">
        <f t="shared" si="2"/>
        <v>0</v>
      </c>
      <c r="K7" s="93">
        <f t="shared" si="2"/>
        <v>0</v>
      </c>
      <c r="L7" s="93">
        <f t="shared" si="2"/>
        <v>0</v>
      </c>
      <c r="M7" s="93">
        <f t="shared" si="2"/>
        <v>0</v>
      </c>
      <c r="N7" s="93">
        <f t="shared" si="2"/>
        <v>0</v>
      </c>
      <c r="O7" s="93">
        <f t="shared" si="2"/>
        <v>0</v>
      </c>
      <c r="P7" s="93">
        <f t="shared" si="2"/>
        <v>0</v>
      </c>
      <c r="Q7" s="93">
        <f t="shared" si="2"/>
        <v>0</v>
      </c>
      <c r="R7" s="93">
        <f t="shared" si="2"/>
        <v>0</v>
      </c>
      <c r="S7" s="93">
        <f t="shared" si="2"/>
        <v>0</v>
      </c>
      <c r="T7" s="93">
        <f t="shared" si="2"/>
        <v>0</v>
      </c>
      <c r="U7" s="93">
        <f t="shared" si="2"/>
        <v>0</v>
      </c>
      <c r="V7" s="93">
        <f t="shared" si="2"/>
        <v>0</v>
      </c>
      <c r="W7" s="93">
        <f t="shared" si="2"/>
        <v>0</v>
      </c>
      <c r="X7" s="93">
        <f t="shared" si="2"/>
        <v>0</v>
      </c>
      <c r="Y7" s="93">
        <f t="shared" si="2"/>
        <v>0</v>
      </c>
      <c r="Z7" s="93">
        <f t="shared" si="2"/>
        <v>0</v>
      </c>
      <c r="AA7" s="93">
        <f t="shared" si="2"/>
        <v>0</v>
      </c>
      <c r="AB7" s="93">
        <f t="shared" si="2"/>
        <v>0</v>
      </c>
      <c r="AC7" s="93">
        <f t="shared" si="2"/>
        <v>0</v>
      </c>
      <c r="AD7" s="93">
        <f t="shared" si="2"/>
        <v>0</v>
      </c>
      <c r="AE7" s="93">
        <f t="shared" si="2"/>
        <v>0</v>
      </c>
      <c r="AF7" s="93">
        <f t="shared" si="2"/>
        <v>0</v>
      </c>
      <c r="AG7" s="93">
        <f t="shared" si="2"/>
        <v>0</v>
      </c>
      <c r="AH7" s="93">
        <f t="shared" si="2"/>
        <v>0</v>
      </c>
      <c r="AI7" s="93">
        <f t="shared" si="2"/>
        <v>0</v>
      </c>
      <c r="AJ7" s="93">
        <f t="shared" si="2"/>
        <v>0</v>
      </c>
      <c r="AK7" s="93">
        <f t="shared" si="2"/>
        <v>0</v>
      </c>
      <c r="AL7" s="93">
        <f t="shared" si="2"/>
        <v>0</v>
      </c>
      <c r="AM7" s="93">
        <f t="shared" si="2"/>
        <v>0</v>
      </c>
      <c r="AN7" s="93">
        <f t="shared" si="2"/>
        <v>0</v>
      </c>
      <c r="AO7" s="93">
        <f t="shared" si="2"/>
        <v>0</v>
      </c>
      <c r="AP7" s="93">
        <f t="shared" si="2"/>
        <v>0</v>
      </c>
      <c r="AQ7" s="93">
        <f t="shared" si="2"/>
        <v>0</v>
      </c>
      <c r="AR7" s="93">
        <f t="shared" si="2"/>
        <v>0</v>
      </c>
      <c r="AS7" s="93">
        <f t="shared" si="2"/>
        <v>0</v>
      </c>
    </row>
    <row r="8" spans="1:45" ht="13.5" customHeight="1">
      <c r="A8" s="245"/>
      <c r="B8" s="247"/>
      <c r="C8" s="73" t="s">
        <v>168</v>
      </c>
      <c r="D8" s="74">
        <f>IF(VLOOKUP(A7,'Χρονοδιάγραμμα Δραστηριοτήτων'!A:H,7,FALSE)=0,"",VLOOKUP(A7,'Χρονοδιάγραμμα Δραστηριοτήτων'!A:H,7,FALSE))</f>
      </c>
      <c r="E8" s="77">
        <f>IF(VLOOKUP(A7,'Χρονοδιάγραμμα Δραστηριοτήτων'!A:H,8,FALSE)=0,"",VLOOKUP(A7,'Χρονοδιάγραμμα Δραστηριοτήτων'!A:H,8,FALSE))</f>
      </c>
      <c r="F8" s="78">
        <f aca="true" t="shared" si="3" ref="F8:AS8">SUM(F10,F12,F14,F16,F18,F20,F22,F24,F26,F28)</f>
        <v>0</v>
      </c>
      <c r="G8" s="78">
        <f t="shared" si="3"/>
        <v>0</v>
      </c>
      <c r="H8" s="78">
        <f t="shared" si="3"/>
        <v>0</v>
      </c>
      <c r="I8" s="78">
        <f t="shared" si="3"/>
        <v>0</v>
      </c>
      <c r="J8" s="78">
        <f t="shared" si="3"/>
        <v>0</v>
      </c>
      <c r="K8" s="78">
        <f t="shared" si="3"/>
        <v>0</v>
      </c>
      <c r="L8" s="78">
        <f t="shared" si="3"/>
        <v>0</v>
      </c>
      <c r="M8" s="78">
        <f t="shared" si="3"/>
        <v>0</v>
      </c>
      <c r="N8" s="78">
        <f t="shared" si="3"/>
        <v>0</v>
      </c>
      <c r="O8" s="78">
        <f t="shared" si="3"/>
        <v>0</v>
      </c>
      <c r="P8" s="78">
        <f t="shared" si="3"/>
        <v>0</v>
      </c>
      <c r="Q8" s="78">
        <f t="shared" si="3"/>
        <v>0</v>
      </c>
      <c r="R8" s="78">
        <f t="shared" si="3"/>
        <v>0</v>
      </c>
      <c r="S8" s="78">
        <f t="shared" si="3"/>
        <v>0</v>
      </c>
      <c r="T8" s="78">
        <f t="shared" si="3"/>
        <v>0</v>
      </c>
      <c r="U8" s="78">
        <f t="shared" si="3"/>
        <v>0</v>
      </c>
      <c r="V8" s="78">
        <f t="shared" si="3"/>
        <v>0</v>
      </c>
      <c r="W8" s="78">
        <f t="shared" si="3"/>
        <v>0</v>
      </c>
      <c r="X8" s="78">
        <f t="shared" si="3"/>
        <v>0</v>
      </c>
      <c r="Y8" s="78">
        <f t="shared" si="3"/>
        <v>0</v>
      </c>
      <c r="Z8" s="78">
        <f t="shared" si="3"/>
        <v>0</v>
      </c>
      <c r="AA8" s="78">
        <f t="shared" si="3"/>
        <v>0</v>
      </c>
      <c r="AB8" s="78">
        <f t="shared" si="3"/>
        <v>0</v>
      </c>
      <c r="AC8" s="78">
        <f t="shared" si="3"/>
        <v>0</v>
      </c>
      <c r="AD8" s="78">
        <f t="shared" si="3"/>
        <v>0</v>
      </c>
      <c r="AE8" s="78">
        <f t="shared" si="3"/>
        <v>0</v>
      </c>
      <c r="AF8" s="78">
        <f t="shared" si="3"/>
        <v>0</v>
      </c>
      <c r="AG8" s="78">
        <f t="shared" si="3"/>
        <v>0</v>
      </c>
      <c r="AH8" s="78">
        <f t="shared" si="3"/>
        <v>0</v>
      </c>
      <c r="AI8" s="78">
        <f t="shared" si="3"/>
        <v>0</v>
      </c>
      <c r="AJ8" s="78">
        <f t="shared" si="3"/>
        <v>0</v>
      </c>
      <c r="AK8" s="78">
        <f t="shared" si="3"/>
        <v>0</v>
      </c>
      <c r="AL8" s="78">
        <f t="shared" si="3"/>
        <v>0</v>
      </c>
      <c r="AM8" s="78">
        <f t="shared" si="3"/>
        <v>0</v>
      </c>
      <c r="AN8" s="78">
        <f t="shared" si="3"/>
        <v>0</v>
      </c>
      <c r="AO8" s="78">
        <f t="shared" si="3"/>
        <v>0</v>
      </c>
      <c r="AP8" s="78">
        <f t="shared" si="3"/>
        <v>0</v>
      </c>
      <c r="AQ8" s="78">
        <f t="shared" si="3"/>
        <v>0</v>
      </c>
      <c r="AR8" s="78">
        <f t="shared" si="3"/>
        <v>0</v>
      </c>
      <c r="AS8" s="78">
        <f t="shared" si="3"/>
        <v>0</v>
      </c>
    </row>
    <row r="9" spans="1:45" ht="13.5" customHeight="1">
      <c r="A9" s="235" t="s">
        <v>4</v>
      </c>
      <c r="B9" s="237" t="str">
        <f>VLOOKUP(A9,'Χρονοδιάγραμμα Δραστηριοτήτων'!A:B,2,FALSE)</f>
        <v>Εργασία 1.1</v>
      </c>
      <c r="C9" s="72" t="s">
        <v>167</v>
      </c>
      <c r="D9" s="71">
        <f>IF(VLOOKUP(A9,'Χρονοδιάγραμμα Δραστηριοτήτων'!A:D,4,FALSE)=0,"",VLOOKUP(A9,'Χρονοδιάγραμμα Δραστηριοτήτων'!A:D,4,FALSE))</f>
      </c>
      <c r="E9" s="76">
        <f>IF(VLOOKUP(A9,'Χρονοδιάγραμμα Δραστηριοτήτων'!A:E,5,FALSE)=0,"",VLOOKUP(A9,'Χρονοδιάγραμμα Δραστηριοτήτων'!A:E,5,FALSE))</f>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row>
    <row r="10" spans="1:45" ht="13.5" customHeight="1">
      <c r="A10" s="236"/>
      <c r="B10" s="238"/>
      <c r="C10" s="73" t="s">
        <v>168</v>
      </c>
      <c r="D10" s="98">
        <f>IF(VLOOKUP(A9,'Χρονοδιάγραμμα Δραστηριοτήτων'!A:H,7,FALSE)=0,"",VLOOKUP(A9,'Χρονοδιάγραμμα Δραστηριοτήτων'!A:H,7,FALSE))</f>
      </c>
      <c r="E10" s="99">
        <f>IF(VLOOKUP(A9,'Χρονοδιάγραμμα Δραστηριοτήτων'!A:H,8,FALSE)=0,"",VLOOKUP(A9,'Χρονοδιάγραμμα Δραστηριοτήτων'!A:H,8,FALSE))</f>
      </c>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row>
    <row r="11" spans="1:45" ht="13.5" customHeight="1">
      <c r="A11" s="235" t="s">
        <v>5</v>
      </c>
      <c r="B11" s="237" t="str">
        <f>VLOOKUP(A11,'Χρονοδιάγραμμα Δραστηριοτήτων'!A:B,2,FALSE)</f>
        <v>Εργασία 1.2</v>
      </c>
      <c r="C11" s="72" t="s">
        <v>167</v>
      </c>
      <c r="D11" s="71">
        <f>IF(VLOOKUP(A11,'Χρονοδιάγραμμα Δραστηριοτήτων'!A:D,4,FALSE)=0,"",VLOOKUP(A11,'Χρονοδιάγραμμα Δραστηριοτήτων'!A:D,4,FALSE))</f>
      </c>
      <c r="E11" s="76">
        <f>IF(VLOOKUP(A11,'Χρονοδιάγραμμα Δραστηριοτήτων'!A:E,5,FALSE)=0,"",VLOOKUP(A11,'Χρονοδιάγραμμα Δραστηριοτήτων'!A:E,5,FALSE))</f>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row>
    <row r="12" spans="1:45" ht="13.5" customHeight="1">
      <c r="A12" s="236"/>
      <c r="B12" s="238"/>
      <c r="C12" s="75" t="s">
        <v>168</v>
      </c>
      <c r="D12" s="98">
        <f>IF(VLOOKUP(A11,'Χρονοδιάγραμμα Δραστηριοτήτων'!A:H,7,FALSE)=0,"",VLOOKUP(A11,'Χρονοδιάγραμμα Δραστηριοτήτων'!A:H,7,FALSE))</f>
      </c>
      <c r="E12" s="99">
        <f>IF(VLOOKUP(A11,'Χρονοδιάγραμμα Δραστηριοτήτων'!A:H,8,FALSE)=0,"",VLOOKUP(A11,'Χρονοδιάγραμμα Δραστηριοτήτων'!A:H,8,FALSE))</f>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row>
    <row r="13" spans="1:45" ht="13.5" customHeight="1">
      <c r="A13" s="235" t="s">
        <v>6</v>
      </c>
      <c r="B13" s="237" t="str">
        <f>VLOOKUP(A13,'Χρονοδιάγραμμα Δραστηριοτήτων'!A:B,2,FALSE)</f>
        <v>Εργασία 1.3</v>
      </c>
      <c r="C13" s="72" t="s">
        <v>167</v>
      </c>
      <c r="D13" s="71">
        <f>IF(VLOOKUP(A13,'Χρονοδιάγραμμα Δραστηριοτήτων'!A:D,4,FALSE)=0,"",VLOOKUP(A13,'Χρονοδιάγραμμα Δραστηριοτήτων'!A:D,4,FALSE))</f>
      </c>
      <c r="E13" s="76">
        <f>IF(VLOOKUP(A13,'Χρονοδιάγραμμα Δραστηριοτήτων'!A:E,5,FALSE)=0,"",VLOOKUP(A13,'Χρονοδιάγραμμα Δραστηριοτήτων'!A:E,5,FALSE))</f>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row>
    <row r="14" spans="1:45" ht="13.5" customHeight="1">
      <c r="A14" s="236"/>
      <c r="B14" s="238"/>
      <c r="C14" s="75" t="s">
        <v>168</v>
      </c>
      <c r="D14" s="98">
        <f>IF(VLOOKUP(A13,'Χρονοδιάγραμμα Δραστηριοτήτων'!A:H,7,FALSE)=0,"",VLOOKUP(A13,'Χρονοδιάγραμμα Δραστηριοτήτων'!A:H,7,FALSE))</f>
      </c>
      <c r="E14" s="99">
        <f>IF(VLOOKUP(A13,'Χρονοδιάγραμμα Δραστηριοτήτων'!A:H,8,FALSE)=0,"",VLOOKUP(A13,'Χρονοδιάγραμμα Δραστηριοτήτων'!A:H,8,FALSE))</f>
      </c>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row>
    <row r="15" spans="1:45" ht="13.5" customHeight="1">
      <c r="A15" s="235" t="s">
        <v>7</v>
      </c>
      <c r="B15" s="237" t="str">
        <f>VLOOKUP(A15,'Χρονοδιάγραμμα Δραστηριοτήτων'!A:B,2,FALSE)</f>
        <v>Εργασία 1.4</v>
      </c>
      <c r="C15" s="72" t="s">
        <v>167</v>
      </c>
      <c r="D15" s="71">
        <f>IF(VLOOKUP(A15,'Χρονοδιάγραμμα Δραστηριοτήτων'!A:D,4,FALSE)=0,"",VLOOKUP(A15,'Χρονοδιάγραμμα Δραστηριοτήτων'!A:D,4,FALSE))</f>
      </c>
      <c r="E15" s="76">
        <f>IF(VLOOKUP(A15,'Χρονοδιάγραμμα Δραστηριοτήτων'!A:E,5,FALSE)=0,"",VLOOKUP(A15,'Χρονοδιάγραμμα Δραστηριοτήτων'!A:E,5,FALSE))</f>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row>
    <row r="16" spans="1:45" ht="13.5" customHeight="1">
      <c r="A16" s="236"/>
      <c r="B16" s="238"/>
      <c r="C16" s="75" t="s">
        <v>168</v>
      </c>
      <c r="D16" s="98">
        <f>IF(VLOOKUP(A15,'Χρονοδιάγραμμα Δραστηριοτήτων'!A:H,7,FALSE)=0,"",VLOOKUP(A15,'Χρονοδιάγραμμα Δραστηριοτήτων'!A:H,7,FALSE))</f>
      </c>
      <c r="E16" s="99">
        <f>IF(VLOOKUP(A15,'Χρονοδιάγραμμα Δραστηριοτήτων'!A:H,8,FALSE)=0,"",VLOOKUP(A15,'Χρονοδιάγραμμα Δραστηριοτήτων'!A:H,8,FALSE))</f>
      </c>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45" ht="13.5" customHeight="1">
      <c r="A17" s="235" t="s">
        <v>8</v>
      </c>
      <c r="B17" s="237" t="str">
        <f>VLOOKUP(A17,'Χρονοδιάγραμμα Δραστηριοτήτων'!A:B,2,FALSE)</f>
        <v>Εργασία 1.5</v>
      </c>
      <c r="C17" s="72" t="s">
        <v>167</v>
      </c>
      <c r="D17" s="71">
        <f>IF(VLOOKUP(A17,'Χρονοδιάγραμμα Δραστηριοτήτων'!A:D,4,FALSE)=0,"",VLOOKUP(A17,'Χρονοδιάγραμμα Δραστηριοτήτων'!A:D,4,FALSE))</f>
      </c>
      <c r="E17" s="76">
        <f>IF(VLOOKUP(A17,'Χρονοδιάγραμμα Δραστηριοτήτων'!A:E,5,FALSE)=0,"",VLOOKUP(A17,'Χρονοδιάγραμμα Δραστηριοτήτων'!A:E,5,FALSE))</f>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row>
    <row r="18" spans="1:45" ht="13.5" customHeight="1">
      <c r="A18" s="236"/>
      <c r="B18" s="238"/>
      <c r="C18" s="75" t="s">
        <v>168</v>
      </c>
      <c r="D18" s="98">
        <f>IF(VLOOKUP(A17,'Χρονοδιάγραμμα Δραστηριοτήτων'!A:H,7,FALSE)=0,"",VLOOKUP(A17,'Χρονοδιάγραμμα Δραστηριοτήτων'!A:H,7,FALSE))</f>
      </c>
      <c r="E18" s="99">
        <f>IF(VLOOKUP(A17,'Χρονοδιάγραμμα Δραστηριοτήτων'!A:H,8,FALSE)=0,"",VLOOKUP(A17,'Χρονοδιάγραμμα Δραστηριοτήτων'!A:H,8,FALSE))</f>
      </c>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row>
    <row r="19" spans="1:45" ht="13.5" customHeight="1">
      <c r="A19" s="235" t="s">
        <v>9</v>
      </c>
      <c r="B19" s="237" t="str">
        <f>VLOOKUP(A19,'Χρονοδιάγραμμα Δραστηριοτήτων'!A:B,2,FALSE)</f>
        <v>Εργασία 1.6</v>
      </c>
      <c r="C19" s="72" t="s">
        <v>167</v>
      </c>
      <c r="D19" s="71">
        <f>IF(VLOOKUP(A19,'Χρονοδιάγραμμα Δραστηριοτήτων'!A:D,4,FALSE)=0,"",VLOOKUP(A19,'Χρονοδιάγραμμα Δραστηριοτήτων'!A:D,4,FALSE))</f>
      </c>
      <c r="E19" s="76">
        <f>IF(VLOOKUP(A19,'Χρονοδιάγραμμα Δραστηριοτήτων'!A:E,5,FALSE)=0,"",VLOOKUP(A19,'Χρονοδιάγραμμα Δραστηριοτήτων'!A:E,5,FALSE))</f>
      </c>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row>
    <row r="20" spans="1:45" ht="13.5" customHeight="1">
      <c r="A20" s="236"/>
      <c r="B20" s="238"/>
      <c r="C20" s="75" t="s">
        <v>168</v>
      </c>
      <c r="D20" s="98">
        <f>IF(VLOOKUP(A19,'Χρονοδιάγραμμα Δραστηριοτήτων'!A:H,7,FALSE)=0,"",VLOOKUP(A19,'Χρονοδιάγραμμα Δραστηριοτήτων'!A:H,7,FALSE))</f>
      </c>
      <c r="E20" s="99">
        <f>IF(VLOOKUP(A19,'Χρονοδιάγραμμα Δραστηριοτήτων'!A:H,8,FALSE)=0,"",VLOOKUP(A19,'Χρονοδιάγραμμα Δραστηριοτήτων'!A:H,8,FALSE))</f>
      </c>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1:45" ht="13.5" customHeight="1">
      <c r="A21" s="235" t="s">
        <v>10</v>
      </c>
      <c r="B21" s="237" t="str">
        <f>VLOOKUP(A21,'Χρονοδιάγραμμα Δραστηριοτήτων'!A:B,2,FALSE)</f>
        <v>Εργασία 1.7</v>
      </c>
      <c r="C21" s="72" t="s">
        <v>167</v>
      </c>
      <c r="D21" s="71">
        <f>IF(VLOOKUP(A21,'Χρονοδιάγραμμα Δραστηριοτήτων'!A:D,4,FALSE)=0,"",VLOOKUP(A21,'Χρονοδιάγραμμα Δραστηριοτήτων'!A:D,4,FALSE))</f>
      </c>
      <c r="E21" s="76">
        <f>IF(VLOOKUP(A21,'Χρονοδιάγραμμα Δραστηριοτήτων'!A:E,5,FALSE)=0,"",VLOOKUP(A21,'Χρονοδιάγραμμα Δραστηριοτήτων'!A:E,5,FALSE))</f>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row>
    <row r="22" spans="1:45" ht="13.5" customHeight="1">
      <c r="A22" s="236"/>
      <c r="B22" s="238"/>
      <c r="C22" s="75" t="s">
        <v>168</v>
      </c>
      <c r="D22" s="98">
        <f>IF(VLOOKUP(A21,'Χρονοδιάγραμμα Δραστηριοτήτων'!A:H,7,FALSE)=0,"",VLOOKUP(A21,'Χρονοδιάγραμμα Δραστηριοτήτων'!A:H,7,FALSE))</f>
      </c>
      <c r="E22" s="99">
        <f>IF(VLOOKUP(A21,'Χρονοδιάγραμμα Δραστηριοτήτων'!A:H,8,FALSE)=0,"",VLOOKUP(A21,'Χρονοδιάγραμμα Δραστηριοτήτων'!A:H,8,FALSE))</f>
      </c>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row>
    <row r="23" spans="1:45" ht="13.5" customHeight="1">
      <c r="A23" s="235" t="s">
        <v>11</v>
      </c>
      <c r="B23" s="237" t="str">
        <f>VLOOKUP(A23,'Χρονοδιάγραμμα Δραστηριοτήτων'!A:B,2,FALSE)</f>
        <v>Εργασία 1.8</v>
      </c>
      <c r="C23" s="72" t="s">
        <v>167</v>
      </c>
      <c r="D23" s="71">
        <f>IF(VLOOKUP(A23,'Χρονοδιάγραμμα Δραστηριοτήτων'!A:D,4,FALSE)=0,"",VLOOKUP(A23,'Χρονοδιάγραμμα Δραστηριοτήτων'!A:D,4,FALSE))</f>
      </c>
      <c r="E23" s="76">
        <f>IF(VLOOKUP(A23,'Χρονοδιάγραμμα Δραστηριοτήτων'!A:E,5,FALSE)=0,"",VLOOKUP(A23,'Χρονοδιάγραμμα Δραστηριοτήτων'!A:E,5,FALSE))</f>
      </c>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row>
    <row r="24" spans="1:45" ht="13.5" customHeight="1">
      <c r="A24" s="236"/>
      <c r="B24" s="238"/>
      <c r="C24" s="75" t="s">
        <v>168</v>
      </c>
      <c r="D24" s="98">
        <f>IF(VLOOKUP(A23,'Χρονοδιάγραμμα Δραστηριοτήτων'!A:H,7,FALSE)=0,"",VLOOKUP(A23,'Χρονοδιάγραμμα Δραστηριοτήτων'!A:H,7,FALSE))</f>
      </c>
      <c r="E24" s="99">
        <f>IF(VLOOKUP(A23,'Χρονοδιάγραμμα Δραστηριοτήτων'!A:H,8,FALSE)=0,"",VLOOKUP(A23,'Χρονοδιάγραμμα Δραστηριοτήτων'!A:H,8,FALSE))</f>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row>
    <row r="25" spans="1:45" ht="13.5" customHeight="1">
      <c r="A25" s="235" t="s">
        <v>12</v>
      </c>
      <c r="B25" s="237" t="str">
        <f>VLOOKUP(A25,'Χρονοδιάγραμμα Δραστηριοτήτων'!A:B,2,FALSE)</f>
        <v>Εργασία 1.9</v>
      </c>
      <c r="C25" s="72" t="s">
        <v>167</v>
      </c>
      <c r="D25" s="71">
        <f>IF(VLOOKUP(A25,'Χρονοδιάγραμμα Δραστηριοτήτων'!A:D,4,FALSE)=0,"",VLOOKUP(A25,'Χρονοδιάγραμμα Δραστηριοτήτων'!A:D,4,FALSE))</f>
      </c>
      <c r="E25" s="76">
        <f>IF(VLOOKUP(A25,'Χρονοδιάγραμμα Δραστηριοτήτων'!A:E,5,FALSE)=0,"",VLOOKUP(A25,'Χρονοδιάγραμμα Δραστηριοτήτων'!A:E,5,FALSE))</f>
      </c>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row>
    <row r="26" spans="1:45" ht="13.5" customHeight="1">
      <c r="A26" s="236"/>
      <c r="B26" s="238"/>
      <c r="C26" s="75" t="s">
        <v>168</v>
      </c>
      <c r="D26" s="98">
        <f>IF(VLOOKUP(A25,'Χρονοδιάγραμμα Δραστηριοτήτων'!A:H,7,FALSE)=0,"",VLOOKUP(A25,'Χρονοδιάγραμμα Δραστηριοτήτων'!A:H,7,FALSE))</f>
      </c>
      <c r="E26" s="99">
        <f>IF(VLOOKUP(A25,'Χρονοδιάγραμμα Δραστηριοτήτων'!A:H,8,FALSE)=0,"",VLOOKUP(A25,'Χρονοδιάγραμμα Δραστηριοτήτων'!A:H,8,FALSE))</f>
      </c>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row>
    <row r="27" spans="1:45" ht="13.5" customHeight="1">
      <c r="A27" s="235" t="s">
        <v>13</v>
      </c>
      <c r="B27" s="237" t="str">
        <f>VLOOKUP(A27,'Χρονοδιάγραμμα Δραστηριοτήτων'!A:B,2,FALSE)</f>
        <v>Εργασία 1.10</v>
      </c>
      <c r="C27" s="72" t="s">
        <v>167</v>
      </c>
      <c r="D27" s="71">
        <f>IF(VLOOKUP(A27,'Χρονοδιάγραμμα Δραστηριοτήτων'!A:D,4,FALSE)=0,"",VLOOKUP(A27,'Χρονοδιάγραμμα Δραστηριοτήτων'!A:D,4,FALSE))</f>
      </c>
      <c r="E27" s="76">
        <f>IF(VLOOKUP(A27,'Χρονοδιάγραμμα Δραστηριοτήτων'!A:E,5,FALSE)=0,"",VLOOKUP(A27,'Χρονοδιάγραμμα Δραστηριοτήτων'!A:E,5,FALSE))</f>
      </c>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row>
    <row r="28" spans="1:45" ht="13.5" customHeight="1">
      <c r="A28" s="236"/>
      <c r="B28" s="238"/>
      <c r="C28" s="75" t="s">
        <v>168</v>
      </c>
      <c r="D28" s="98">
        <f>IF(VLOOKUP(A27,'Χρονοδιάγραμμα Δραστηριοτήτων'!A:H,7,FALSE)=0,"",VLOOKUP(A27,'Χρονοδιάγραμμα Δραστηριοτήτων'!A:H,7,FALSE))</f>
      </c>
      <c r="E28" s="99">
        <f>IF(VLOOKUP(A27,'Χρονοδιάγραμμα Δραστηριοτήτων'!A:H,8,FALSE)=0,"",VLOOKUP(A27,'Χρονοδιάγραμμα Δραστηριοτήτων'!A:H,8,FALSE))</f>
      </c>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1:45" ht="13.5" customHeight="1">
      <c r="A29" s="244">
        <v>2</v>
      </c>
      <c r="B29" s="246" t="str">
        <f>VLOOKUP(A29,'Χρονοδιάγραμμα Δραστηριοτήτων'!A:B,2,FALSE)</f>
        <v>ΔΡΑΣΤΗΡΙΟΤΗΤΑ 2</v>
      </c>
      <c r="C29" s="72" t="s">
        <v>167</v>
      </c>
      <c r="D29" s="96">
        <f>IF(VLOOKUP(A29,'Χρονοδιάγραμμα Δραστηριοτήτων'!A:D,4,FALSE)=0,"",VLOOKUP(A29,'Χρονοδιάγραμμα Δραστηριοτήτων'!A:D,4,FALSE))</f>
      </c>
      <c r="E29" s="97">
        <f>IF(VLOOKUP(A29,'Χρονοδιάγραμμα Δραστηριοτήτων'!A:E,5,FALSE)=0,"",VLOOKUP(A29,'Χρονοδιάγραμμα Δραστηριοτήτων'!A:E,5,FALSE))</f>
      </c>
      <c r="F29" s="93">
        <f>SUM(F31,F33,F35,F37,F39,F41,F43,F45,F47,F49)</f>
        <v>0</v>
      </c>
      <c r="G29" s="93">
        <f aca="true" t="shared" si="4" ref="G29:AS29">SUM(G31,G33,G35,G37,G39,G41,G43,G45,G47,G49)</f>
        <v>0</v>
      </c>
      <c r="H29" s="93">
        <f t="shared" si="4"/>
        <v>0</v>
      </c>
      <c r="I29" s="93">
        <f t="shared" si="4"/>
        <v>0</v>
      </c>
      <c r="J29" s="93">
        <f t="shared" si="4"/>
        <v>0</v>
      </c>
      <c r="K29" s="93">
        <f t="shared" si="4"/>
        <v>0</v>
      </c>
      <c r="L29" s="93">
        <f t="shared" si="4"/>
        <v>0</v>
      </c>
      <c r="M29" s="93">
        <f t="shared" si="4"/>
        <v>0</v>
      </c>
      <c r="N29" s="93">
        <f t="shared" si="4"/>
        <v>0</v>
      </c>
      <c r="O29" s="93">
        <f t="shared" si="4"/>
        <v>0</v>
      </c>
      <c r="P29" s="93">
        <f t="shared" si="4"/>
        <v>0</v>
      </c>
      <c r="Q29" s="93">
        <f t="shared" si="4"/>
        <v>0</v>
      </c>
      <c r="R29" s="93">
        <f t="shared" si="4"/>
        <v>0</v>
      </c>
      <c r="S29" s="93">
        <f t="shared" si="4"/>
        <v>0</v>
      </c>
      <c r="T29" s="93">
        <f t="shared" si="4"/>
        <v>0</v>
      </c>
      <c r="U29" s="93">
        <f t="shared" si="4"/>
        <v>0</v>
      </c>
      <c r="V29" s="93">
        <f t="shared" si="4"/>
        <v>0</v>
      </c>
      <c r="W29" s="93">
        <f t="shared" si="4"/>
        <v>0</v>
      </c>
      <c r="X29" s="93">
        <f t="shared" si="4"/>
        <v>0</v>
      </c>
      <c r="Y29" s="93">
        <f t="shared" si="4"/>
        <v>0</v>
      </c>
      <c r="Z29" s="93">
        <f t="shared" si="4"/>
        <v>0</v>
      </c>
      <c r="AA29" s="93">
        <f t="shared" si="4"/>
        <v>0</v>
      </c>
      <c r="AB29" s="93">
        <f t="shared" si="4"/>
        <v>0</v>
      </c>
      <c r="AC29" s="93">
        <f t="shared" si="4"/>
        <v>0</v>
      </c>
      <c r="AD29" s="93">
        <f t="shared" si="4"/>
        <v>0</v>
      </c>
      <c r="AE29" s="93">
        <f t="shared" si="4"/>
        <v>0</v>
      </c>
      <c r="AF29" s="93">
        <f t="shared" si="4"/>
        <v>0</v>
      </c>
      <c r="AG29" s="93">
        <f t="shared" si="4"/>
        <v>0</v>
      </c>
      <c r="AH29" s="93">
        <f t="shared" si="4"/>
        <v>0</v>
      </c>
      <c r="AI29" s="93">
        <f t="shared" si="4"/>
        <v>0</v>
      </c>
      <c r="AJ29" s="93">
        <f t="shared" si="4"/>
        <v>0</v>
      </c>
      <c r="AK29" s="93">
        <f t="shared" si="4"/>
        <v>0</v>
      </c>
      <c r="AL29" s="93">
        <f t="shared" si="4"/>
        <v>0</v>
      </c>
      <c r="AM29" s="93">
        <f t="shared" si="4"/>
        <v>0</v>
      </c>
      <c r="AN29" s="93">
        <f t="shared" si="4"/>
        <v>0</v>
      </c>
      <c r="AO29" s="93">
        <f t="shared" si="4"/>
        <v>0</v>
      </c>
      <c r="AP29" s="93">
        <f t="shared" si="4"/>
        <v>0</v>
      </c>
      <c r="AQ29" s="93">
        <f t="shared" si="4"/>
        <v>0</v>
      </c>
      <c r="AR29" s="93">
        <f t="shared" si="4"/>
        <v>0</v>
      </c>
      <c r="AS29" s="93">
        <f t="shared" si="4"/>
        <v>0</v>
      </c>
    </row>
    <row r="30" spans="1:45" ht="13.5" customHeight="1">
      <c r="A30" s="245"/>
      <c r="B30" s="247"/>
      <c r="C30" s="73" t="s">
        <v>168</v>
      </c>
      <c r="D30" s="74">
        <f>IF(VLOOKUP(A29,'Χρονοδιάγραμμα Δραστηριοτήτων'!A:H,7,FALSE)=0,"",VLOOKUP(A29,'Χρονοδιάγραμμα Δραστηριοτήτων'!A:H,7,FALSE))</f>
      </c>
      <c r="E30" s="77">
        <f>IF(VLOOKUP(A29,'Χρονοδιάγραμμα Δραστηριοτήτων'!A:H,8,FALSE)=0,"",VLOOKUP(A29,'Χρονοδιάγραμμα Δραστηριοτήτων'!A:H,8,FALSE))</f>
      </c>
      <c r="F30" s="78">
        <f>SUM(F32,F34,F36,F38,F40,F42,F44,F46,F48,F50)</f>
        <v>0</v>
      </c>
      <c r="G30" s="78">
        <f aca="true" t="shared" si="5" ref="G30:AS30">SUM(G32,G34,G36,G38,G40,G42,G44,G46,G48,G50)</f>
        <v>0</v>
      </c>
      <c r="H30" s="78">
        <f t="shared" si="5"/>
        <v>0</v>
      </c>
      <c r="I30" s="78">
        <f t="shared" si="5"/>
        <v>0</v>
      </c>
      <c r="J30" s="78">
        <f t="shared" si="5"/>
        <v>0</v>
      </c>
      <c r="K30" s="78">
        <f t="shared" si="5"/>
        <v>0</v>
      </c>
      <c r="L30" s="78">
        <f t="shared" si="5"/>
        <v>0</v>
      </c>
      <c r="M30" s="78">
        <f t="shared" si="5"/>
        <v>0</v>
      </c>
      <c r="N30" s="78">
        <f t="shared" si="5"/>
        <v>0</v>
      </c>
      <c r="O30" s="78">
        <f t="shared" si="5"/>
        <v>0</v>
      </c>
      <c r="P30" s="78">
        <f t="shared" si="5"/>
        <v>0</v>
      </c>
      <c r="Q30" s="78">
        <f t="shared" si="5"/>
        <v>0</v>
      </c>
      <c r="R30" s="78">
        <f t="shared" si="5"/>
        <v>0</v>
      </c>
      <c r="S30" s="78">
        <f t="shared" si="5"/>
        <v>0</v>
      </c>
      <c r="T30" s="78">
        <f t="shared" si="5"/>
        <v>0</v>
      </c>
      <c r="U30" s="78">
        <f t="shared" si="5"/>
        <v>0</v>
      </c>
      <c r="V30" s="78">
        <f t="shared" si="5"/>
        <v>0</v>
      </c>
      <c r="W30" s="78">
        <f t="shared" si="5"/>
        <v>0</v>
      </c>
      <c r="X30" s="78">
        <f t="shared" si="5"/>
        <v>0</v>
      </c>
      <c r="Y30" s="78">
        <f t="shared" si="5"/>
        <v>0</v>
      </c>
      <c r="Z30" s="78">
        <f t="shared" si="5"/>
        <v>0</v>
      </c>
      <c r="AA30" s="78">
        <f t="shared" si="5"/>
        <v>0</v>
      </c>
      <c r="AB30" s="78">
        <f t="shared" si="5"/>
        <v>0</v>
      </c>
      <c r="AC30" s="78">
        <f t="shared" si="5"/>
        <v>0</v>
      </c>
      <c r="AD30" s="78">
        <f t="shared" si="5"/>
        <v>0</v>
      </c>
      <c r="AE30" s="78">
        <f t="shared" si="5"/>
        <v>0</v>
      </c>
      <c r="AF30" s="78">
        <f t="shared" si="5"/>
        <v>0</v>
      </c>
      <c r="AG30" s="78">
        <f t="shared" si="5"/>
        <v>0</v>
      </c>
      <c r="AH30" s="78">
        <f t="shared" si="5"/>
        <v>0</v>
      </c>
      <c r="AI30" s="78">
        <f t="shared" si="5"/>
        <v>0</v>
      </c>
      <c r="AJ30" s="78">
        <f t="shared" si="5"/>
        <v>0</v>
      </c>
      <c r="AK30" s="78">
        <f t="shared" si="5"/>
        <v>0</v>
      </c>
      <c r="AL30" s="78">
        <f t="shared" si="5"/>
        <v>0</v>
      </c>
      <c r="AM30" s="78">
        <f t="shared" si="5"/>
        <v>0</v>
      </c>
      <c r="AN30" s="78">
        <f t="shared" si="5"/>
        <v>0</v>
      </c>
      <c r="AO30" s="78">
        <f t="shared" si="5"/>
        <v>0</v>
      </c>
      <c r="AP30" s="78">
        <f t="shared" si="5"/>
        <v>0</v>
      </c>
      <c r="AQ30" s="78">
        <f t="shared" si="5"/>
        <v>0</v>
      </c>
      <c r="AR30" s="78">
        <f t="shared" si="5"/>
        <v>0</v>
      </c>
      <c r="AS30" s="78">
        <f t="shared" si="5"/>
        <v>0</v>
      </c>
    </row>
    <row r="31" spans="1:45" ht="13.5" customHeight="1">
      <c r="A31" s="235" t="s">
        <v>14</v>
      </c>
      <c r="B31" s="237" t="str">
        <f>VLOOKUP(A31,'Χρονοδιάγραμμα Δραστηριοτήτων'!A:B,2,FALSE)</f>
        <v>Εργασία 2.1</v>
      </c>
      <c r="C31" s="72" t="s">
        <v>167</v>
      </c>
      <c r="D31" s="71">
        <f>IF(VLOOKUP(A31,'Χρονοδιάγραμμα Δραστηριοτήτων'!A:D,4,FALSE)=0,"",VLOOKUP(A31,'Χρονοδιάγραμμα Δραστηριοτήτων'!A:D,4,FALSE))</f>
      </c>
      <c r="E31" s="76">
        <f>IF(VLOOKUP(A31,'Χρονοδιάγραμμα Δραστηριοτήτων'!A:E,5,FALSE)=0,"",VLOOKUP(A31,'Χρονοδιάγραμμα Δραστηριοτήτων'!A:E,5,FALSE))</f>
      </c>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row>
    <row r="32" spans="1:45" ht="13.5" customHeight="1">
      <c r="A32" s="236"/>
      <c r="B32" s="238"/>
      <c r="C32" s="73" t="s">
        <v>168</v>
      </c>
      <c r="D32" s="98">
        <f>IF(VLOOKUP(A31,'Χρονοδιάγραμμα Δραστηριοτήτων'!A:H,7,FALSE)=0,"",VLOOKUP(A31,'Χρονοδιάγραμμα Δραστηριοτήτων'!A:H,7,FALSE))</f>
      </c>
      <c r="E32" s="99">
        <f>IF(VLOOKUP(A31,'Χρονοδιάγραμμα Δραστηριοτήτων'!A:H,8,FALSE)=0,"",VLOOKUP(A31,'Χρονοδιάγραμμα Δραστηριοτήτων'!A:H,8,FALSE))</f>
      </c>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row>
    <row r="33" spans="1:45" ht="13.5" customHeight="1">
      <c r="A33" s="235" t="s">
        <v>15</v>
      </c>
      <c r="B33" s="237" t="str">
        <f>VLOOKUP(A33,'Χρονοδιάγραμμα Δραστηριοτήτων'!A:B,2,FALSE)</f>
        <v>Εργασία 2.2</v>
      </c>
      <c r="C33" s="72" t="s">
        <v>167</v>
      </c>
      <c r="D33" s="71">
        <f>IF(VLOOKUP(A33,'Χρονοδιάγραμμα Δραστηριοτήτων'!A:D,4,FALSE)=0,"",VLOOKUP(A33,'Χρονοδιάγραμμα Δραστηριοτήτων'!A:D,4,FALSE))</f>
      </c>
      <c r="E33" s="76">
        <f>IF(VLOOKUP(A33,'Χρονοδιάγραμμα Δραστηριοτήτων'!A:E,5,FALSE)=0,"",VLOOKUP(A33,'Χρονοδιάγραμμα Δραστηριοτήτων'!A:E,5,FALSE))</f>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row>
    <row r="34" spans="1:45" ht="13.5" customHeight="1">
      <c r="A34" s="236"/>
      <c r="B34" s="238"/>
      <c r="C34" s="75" t="s">
        <v>168</v>
      </c>
      <c r="D34" s="98">
        <f>IF(VLOOKUP(A33,'Χρονοδιάγραμμα Δραστηριοτήτων'!A:H,7,FALSE)=0,"",VLOOKUP(A33,'Χρονοδιάγραμμα Δραστηριοτήτων'!A:H,7,FALSE))</f>
      </c>
      <c r="E34" s="99">
        <f>IF(VLOOKUP(A33,'Χρονοδιάγραμμα Δραστηριοτήτων'!A:H,8,FALSE)=0,"",VLOOKUP(A33,'Χρονοδιάγραμμα Δραστηριοτήτων'!A:H,8,FALSE))</f>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row>
    <row r="35" spans="1:45" ht="13.5" customHeight="1">
      <c r="A35" s="235" t="s">
        <v>16</v>
      </c>
      <c r="B35" s="237" t="str">
        <f>VLOOKUP(A35,'Χρονοδιάγραμμα Δραστηριοτήτων'!A:B,2,FALSE)</f>
        <v>Εργασία 2.3</v>
      </c>
      <c r="C35" s="72" t="s">
        <v>167</v>
      </c>
      <c r="D35" s="71">
        <f>IF(VLOOKUP(A35,'Χρονοδιάγραμμα Δραστηριοτήτων'!A:D,4,FALSE)=0,"",VLOOKUP(A35,'Χρονοδιάγραμμα Δραστηριοτήτων'!A:D,4,FALSE))</f>
      </c>
      <c r="E35" s="76">
        <f>IF(VLOOKUP(A35,'Χρονοδιάγραμμα Δραστηριοτήτων'!A:E,5,FALSE)=0,"",VLOOKUP(A35,'Χρονοδιάγραμμα Δραστηριοτήτων'!A:E,5,FALSE))</f>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row>
    <row r="36" spans="1:45" ht="13.5" customHeight="1">
      <c r="A36" s="236"/>
      <c r="B36" s="238"/>
      <c r="C36" s="75" t="s">
        <v>168</v>
      </c>
      <c r="D36" s="98">
        <f>IF(VLOOKUP(A35,'Χρονοδιάγραμμα Δραστηριοτήτων'!A:H,7,FALSE)=0,"",VLOOKUP(A35,'Χρονοδιάγραμμα Δραστηριοτήτων'!A:H,7,FALSE))</f>
      </c>
      <c r="E36" s="99">
        <f>IF(VLOOKUP(A35,'Χρονοδιάγραμμα Δραστηριοτήτων'!A:H,8,FALSE)=0,"",VLOOKUP(A35,'Χρονοδιάγραμμα Δραστηριοτήτων'!A:H,8,FALSE))</f>
      </c>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row>
    <row r="37" spans="1:45" ht="13.5" customHeight="1">
      <c r="A37" s="235" t="s">
        <v>17</v>
      </c>
      <c r="B37" s="237" t="str">
        <f>VLOOKUP(A37,'Χρονοδιάγραμμα Δραστηριοτήτων'!A:B,2,FALSE)</f>
        <v>Εργασία 2.4</v>
      </c>
      <c r="C37" s="72" t="s">
        <v>167</v>
      </c>
      <c r="D37" s="71">
        <f>IF(VLOOKUP(A37,'Χρονοδιάγραμμα Δραστηριοτήτων'!A:D,4,FALSE)=0,"",VLOOKUP(A37,'Χρονοδιάγραμμα Δραστηριοτήτων'!A:D,4,FALSE))</f>
      </c>
      <c r="E37" s="76">
        <f>IF(VLOOKUP(A37,'Χρονοδιάγραμμα Δραστηριοτήτων'!A:E,5,FALSE)=0,"",VLOOKUP(A37,'Χρονοδιάγραμμα Δραστηριοτήτων'!A:E,5,FALSE))</f>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row>
    <row r="38" spans="1:45" ht="13.5" customHeight="1">
      <c r="A38" s="236"/>
      <c r="B38" s="238"/>
      <c r="C38" s="75" t="s">
        <v>168</v>
      </c>
      <c r="D38" s="98">
        <f>IF(VLOOKUP(A37,'Χρονοδιάγραμμα Δραστηριοτήτων'!A:H,7,FALSE)=0,"",VLOOKUP(A37,'Χρονοδιάγραμμα Δραστηριοτήτων'!A:H,7,FALSE))</f>
      </c>
      <c r="E38" s="99">
        <f>IF(VLOOKUP(A37,'Χρονοδιάγραμμα Δραστηριοτήτων'!A:H,8,FALSE)=0,"",VLOOKUP(A37,'Χρονοδιάγραμμα Δραστηριοτήτων'!A:H,8,FALSE))</f>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row>
    <row r="39" spans="1:45" ht="13.5" customHeight="1">
      <c r="A39" s="235" t="s">
        <v>18</v>
      </c>
      <c r="B39" s="237" t="str">
        <f>VLOOKUP(A39,'Χρονοδιάγραμμα Δραστηριοτήτων'!A:B,2,FALSE)</f>
        <v>Εργασία 2.5</v>
      </c>
      <c r="C39" s="72" t="s">
        <v>167</v>
      </c>
      <c r="D39" s="71">
        <f>IF(VLOOKUP(A39,'Χρονοδιάγραμμα Δραστηριοτήτων'!A:D,4,FALSE)=0,"",VLOOKUP(A39,'Χρονοδιάγραμμα Δραστηριοτήτων'!A:D,4,FALSE))</f>
      </c>
      <c r="E39" s="76">
        <f>IF(VLOOKUP(A39,'Χρονοδιάγραμμα Δραστηριοτήτων'!A:E,5,FALSE)=0,"",VLOOKUP(A39,'Χρονοδιάγραμμα Δραστηριοτήτων'!A:E,5,FALSE))</f>
      </c>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row>
    <row r="40" spans="1:45" ht="13.5" customHeight="1">
      <c r="A40" s="236"/>
      <c r="B40" s="238"/>
      <c r="C40" s="75" t="s">
        <v>168</v>
      </c>
      <c r="D40" s="98">
        <f>IF(VLOOKUP(A39,'Χρονοδιάγραμμα Δραστηριοτήτων'!A:H,7,FALSE)=0,"",VLOOKUP(A39,'Χρονοδιάγραμμα Δραστηριοτήτων'!A:H,7,FALSE))</f>
      </c>
      <c r="E40" s="99">
        <f>IF(VLOOKUP(A39,'Χρονοδιάγραμμα Δραστηριοτήτων'!A:H,8,FALSE)=0,"",VLOOKUP(A39,'Χρονοδιάγραμμα Δραστηριοτήτων'!A:H,8,FALSE))</f>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row>
    <row r="41" spans="1:45" ht="13.5" customHeight="1">
      <c r="A41" s="235" t="s">
        <v>19</v>
      </c>
      <c r="B41" s="237" t="str">
        <f>VLOOKUP(A41,'Χρονοδιάγραμμα Δραστηριοτήτων'!A:B,2,FALSE)</f>
        <v>Εργασία 2.6</v>
      </c>
      <c r="C41" s="72" t="s">
        <v>167</v>
      </c>
      <c r="D41" s="71">
        <f>IF(VLOOKUP(A41,'Χρονοδιάγραμμα Δραστηριοτήτων'!A:D,4,FALSE)=0,"",VLOOKUP(A41,'Χρονοδιάγραμμα Δραστηριοτήτων'!A:D,4,FALSE))</f>
      </c>
      <c r="E41" s="76">
        <f>IF(VLOOKUP(A41,'Χρονοδιάγραμμα Δραστηριοτήτων'!A:E,5,FALSE)=0,"",VLOOKUP(A41,'Χρονοδιάγραμμα Δραστηριοτήτων'!A:E,5,FALSE))</f>
      </c>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row>
    <row r="42" spans="1:45" ht="13.5" customHeight="1">
      <c r="A42" s="236"/>
      <c r="B42" s="238"/>
      <c r="C42" s="75" t="s">
        <v>168</v>
      </c>
      <c r="D42" s="98">
        <f>IF(VLOOKUP(A41,'Χρονοδιάγραμμα Δραστηριοτήτων'!A:H,7,FALSE)=0,"",VLOOKUP(A41,'Χρονοδιάγραμμα Δραστηριοτήτων'!A:H,7,FALSE))</f>
      </c>
      <c r="E42" s="99">
        <f>IF(VLOOKUP(A41,'Χρονοδιάγραμμα Δραστηριοτήτων'!A:H,8,FALSE)=0,"",VLOOKUP(A41,'Χρονοδιάγραμμα Δραστηριοτήτων'!A:H,8,FALSE))</f>
      </c>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row>
    <row r="43" spans="1:45" ht="13.5" customHeight="1">
      <c r="A43" s="235" t="s">
        <v>20</v>
      </c>
      <c r="B43" s="237" t="str">
        <f>VLOOKUP(A43,'Χρονοδιάγραμμα Δραστηριοτήτων'!A:B,2,FALSE)</f>
        <v>Εργασία 2.7</v>
      </c>
      <c r="C43" s="72" t="s">
        <v>167</v>
      </c>
      <c r="D43" s="71">
        <f>IF(VLOOKUP(A43,'Χρονοδιάγραμμα Δραστηριοτήτων'!A:D,4,FALSE)=0,"",VLOOKUP(A43,'Χρονοδιάγραμμα Δραστηριοτήτων'!A:D,4,FALSE))</f>
      </c>
      <c r="E43" s="76">
        <f>IF(VLOOKUP(A43,'Χρονοδιάγραμμα Δραστηριοτήτων'!A:E,5,FALSE)=0,"",VLOOKUP(A43,'Χρονοδιάγραμμα Δραστηριοτήτων'!A:E,5,FALSE))</f>
      </c>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row>
    <row r="44" spans="1:45" ht="13.5" customHeight="1">
      <c r="A44" s="236"/>
      <c r="B44" s="238"/>
      <c r="C44" s="75" t="s">
        <v>168</v>
      </c>
      <c r="D44" s="98">
        <f>IF(VLOOKUP(A43,'Χρονοδιάγραμμα Δραστηριοτήτων'!A:H,7,FALSE)=0,"",VLOOKUP(A43,'Χρονοδιάγραμμα Δραστηριοτήτων'!A:H,7,FALSE))</f>
      </c>
      <c r="E44" s="99">
        <f>IF(VLOOKUP(A43,'Χρονοδιάγραμμα Δραστηριοτήτων'!A:H,8,FALSE)=0,"",VLOOKUP(A43,'Χρονοδιάγραμμα Δραστηριοτήτων'!A:H,8,FALSE))</f>
      </c>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row>
    <row r="45" spans="1:45" ht="13.5" customHeight="1">
      <c r="A45" s="235" t="s">
        <v>21</v>
      </c>
      <c r="B45" s="237" t="str">
        <f>VLOOKUP(A45,'Χρονοδιάγραμμα Δραστηριοτήτων'!A:B,2,FALSE)</f>
        <v>Εργασία 2.8</v>
      </c>
      <c r="C45" s="72" t="s">
        <v>167</v>
      </c>
      <c r="D45" s="71">
        <f>IF(VLOOKUP(A45,'Χρονοδιάγραμμα Δραστηριοτήτων'!A:D,4,FALSE)=0,"",VLOOKUP(A45,'Χρονοδιάγραμμα Δραστηριοτήτων'!A:D,4,FALSE))</f>
      </c>
      <c r="E45" s="76">
        <f>IF(VLOOKUP(A45,'Χρονοδιάγραμμα Δραστηριοτήτων'!A:E,5,FALSE)=0,"",VLOOKUP(A45,'Χρονοδιάγραμμα Δραστηριοτήτων'!A:E,5,FALSE))</f>
      </c>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row>
    <row r="46" spans="1:45" ht="13.5" customHeight="1">
      <c r="A46" s="236"/>
      <c r="B46" s="238"/>
      <c r="C46" s="75" t="s">
        <v>168</v>
      </c>
      <c r="D46" s="98">
        <f>IF(VLOOKUP(A45,'Χρονοδιάγραμμα Δραστηριοτήτων'!A:H,7,FALSE)=0,"",VLOOKUP(A45,'Χρονοδιάγραμμα Δραστηριοτήτων'!A:H,7,FALSE))</f>
      </c>
      <c r="E46" s="99">
        <f>IF(VLOOKUP(A45,'Χρονοδιάγραμμα Δραστηριοτήτων'!A:H,8,FALSE)=0,"",VLOOKUP(A45,'Χρονοδιάγραμμα Δραστηριοτήτων'!A:H,8,FALSE))</f>
      </c>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row>
    <row r="47" spans="1:45" ht="13.5" customHeight="1">
      <c r="A47" s="235" t="s">
        <v>22</v>
      </c>
      <c r="B47" s="237" t="str">
        <f>VLOOKUP(A47,'Χρονοδιάγραμμα Δραστηριοτήτων'!A:B,2,FALSE)</f>
        <v>Εργασία 2.9</v>
      </c>
      <c r="C47" s="72" t="s">
        <v>167</v>
      </c>
      <c r="D47" s="71">
        <f>IF(VLOOKUP(A47,'Χρονοδιάγραμμα Δραστηριοτήτων'!A:D,4,FALSE)=0,"",VLOOKUP(A47,'Χρονοδιάγραμμα Δραστηριοτήτων'!A:D,4,FALSE))</f>
      </c>
      <c r="E47" s="76">
        <f>IF(VLOOKUP(A47,'Χρονοδιάγραμμα Δραστηριοτήτων'!A:E,5,FALSE)=0,"",VLOOKUP(A47,'Χρονοδιάγραμμα Δραστηριοτήτων'!A:E,5,FALSE))</f>
      </c>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row>
    <row r="48" spans="1:45" ht="13.5" customHeight="1">
      <c r="A48" s="236"/>
      <c r="B48" s="238"/>
      <c r="C48" s="75" t="s">
        <v>168</v>
      </c>
      <c r="D48" s="98">
        <f>IF(VLOOKUP(A47,'Χρονοδιάγραμμα Δραστηριοτήτων'!A:H,7,FALSE)=0,"",VLOOKUP(A47,'Χρονοδιάγραμμα Δραστηριοτήτων'!A:H,7,FALSE))</f>
      </c>
      <c r="E48" s="99">
        <f>IF(VLOOKUP(A47,'Χρονοδιάγραμμα Δραστηριοτήτων'!A:H,8,FALSE)=0,"",VLOOKUP(A47,'Χρονοδιάγραμμα Δραστηριοτήτων'!A:H,8,FALSE))</f>
      </c>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row>
    <row r="49" spans="1:45" ht="13.5" customHeight="1">
      <c r="A49" s="235" t="s">
        <v>23</v>
      </c>
      <c r="B49" s="237" t="str">
        <f>VLOOKUP(A49,'Χρονοδιάγραμμα Δραστηριοτήτων'!A:B,2,FALSE)</f>
        <v>Εργασία 2.10</v>
      </c>
      <c r="C49" s="72" t="s">
        <v>167</v>
      </c>
      <c r="D49" s="71">
        <f>IF(VLOOKUP(A49,'Χρονοδιάγραμμα Δραστηριοτήτων'!A:D,4,FALSE)=0,"",VLOOKUP(A49,'Χρονοδιάγραμμα Δραστηριοτήτων'!A:D,4,FALSE))</f>
      </c>
      <c r="E49" s="76">
        <f>IF(VLOOKUP(A49,'Χρονοδιάγραμμα Δραστηριοτήτων'!A:E,5,FALSE)=0,"",VLOOKUP(A49,'Χρονοδιάγραμμα Δραστηριοτήτων'!A:E,5,FALSE))</f>
      </c>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row>
    <row r="50" spans="1:45" ht="13.5" customHeight="1">
      <c r="A50" s="236"/>
      <c r="B50" s="238"/>
      <c r="C50" s="75" t="s">
        <v>168</v>
      </c>
      <c r="D50" s="98">
        <f>IF(VLOOKUP(A49,'Χρονοδιάγραμμα Δραστηριοτήτων'!A:H,7,FALSE)=0,"",VLOOKUP(A49,'Χρονοδιάγραμμα Δραστηριοτήτων'!A:H,7,FALSE))</f>
      </c>
      <c r="E50" s="99">
        <f>IF(VLOOKUP(A49,'Χρονοδιάγραμμα Δραστηριοτήτων'!A:H,8,FALSE)=0,"",VLOOKUP(A49,'Χρονοδιάγραμμα Δραστηριοτήτων'!A:H,8,FALSE))</f>
      </c>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row>
    <row r="51" spans="1:45" ht="13.5" customHeight="1">
      <c r="A51" s="244">
        <v>3</v>
      </c>
      <c r="B51" s="246" t="str">
        <f>VLOOKUP(A51,'Χρονοδιάγραμμα Δραστηριοτήτων'!A:B,2,FALSE)</f>
        <v>ΔΡΑΣΤΗΡΙΟΤΗΤΑ 3</v>
      </c>
      <c r="C51" s="72" t="s">
        <v>167</v>
      </c>
      <c r="D51" s="96">
        <f>IF(VLOOKUP(A51,'Χρονοδιάγραμμα Δραστηριοτήτων'!A:D,4,FALSE)=0,"",VLOOKUP(A51,'Χρονοδιάγραμμα Δραστηριοτήτων'!A:D,4,FALSE))</f>
      </c>
      <c r="E51" s="97">
        <f>IF(VLOOKUP(A51,'Χρονοδιάγραμμα Δραστηριοτήτων'!A:E,5,FALSE)=0,"",VLOOKUP(A51,'Χρονοδιάγραμμα Δραστηριοτήτων'!A:E,5,FALSE))</f>
      </c>
      <c r="F51" s="93">
        <f>SUM(F53,F55,F57,F59,F61,F63,F65,F67,F69,F71)</f>
        <v>0</v>
      </c>
      <c r="G51" s="93">
        <f aca="true" t="shared" si="6" ref="G51:AS51">SUM(G53,G55,G57,G59,G61,G63,G65,G67,G69,G71)</f>
        <v>0</v>
      </c>
      <c r="H51" s="93">
        <f t="shared" si="6"/>
        <v>0</v>
      </c>
      <c r="I51" s="93">
        <f t="shared" si="6"/>
        <v>0</v>
      </c>
      <c r="J51" s="93">
        <f t="shared" si="6"/>
        <v>0</v>
      </c>
      <c r="K51" s="93">
        <f t="shared" si="6"/>
        <v>0</v>
      </c>
      <c r="L51" s="93">
        <f t="shared" si="6"/>
        <v>0</v>
      </c>
      <c r="M51" s="93">
        <f t="shared" si="6"/>
        <v>0</v>
      </c>
      <c r="N51" s="93">
        <f t="shared" si="6"/>
        <v>0</v>
      </c>
      <c r="O51" s="93">
        <f t="shared" si="6"/>
        <v>0</v>
      </c>
      <c r="P51" s="93">
        <f t="shared" si="6"/>
        <v>0</v>
      </c>
      <c r="Q51" s="93">
        <f t="shared" si="6"/>
        <v>0</v>
      </c>
      <c r="R51" s="93">
        <f t="shared" si="6"/>
        <v>0</v>
      </c>
      <c r="S51" s="93">
        <f t="shared" si="6"/>
        <v>0</v>
      </c>
      <c r="T51" s="93">
        <f t="shared" si="6"/>
        <v>0</v>
      </c>
      <c r="U51" s="93">
        <f t="shared" si="6"/>
        <v>0</v>
      </c>
      <c r="V51" s="93">
        <f t="shared" si="6"/>
        <v>0</v>
      </c>
      <c r="W51" s="93">
        <f t="shared" si="6"/>
        <v>0</v>
      </c>
      <c r="X51" s="93">
        <f t="shared" si="6"/>
        <v>0</v>
      </c>
      <c r="Y51" s="93">
        <f t="shared" si="6"/>
        <v>0</v>
      </c>
      <c r="Z51" s="93">
        <f t="shared" si="6"/>
        <v>0</v>
      </c>
      <c r="AA51" s="93">
        <f t="shared" si="6"/>
        <v>0</v>
      </c>
      <c r="AB51" s="93">
        <f t="shared" si="6"/>
        <v>0</v>
      </c>
      <c r="AC51" s="93">
        <f t="shared" si="6"/>
        <v>0</v>
      </c>
      <c r="AD51" s="93">
        <f t="shared" si="6"/>
        <v>0</v>
      </c>
      <c r="AE51" s="93">
        <f t="shared" si="6"/>
        <v>0</v>
      </c>
      <c r="AF51" s="93">
        <f t="shared" si="6"/>
        <v>0</v>
      </c>
      <c r="AG51" s="93">
        <f t="shared" si="6"/>
        <v>0</v>
      </c>
      <c r="AH51" s="93">
        <f t="shared" si="6"/>
        <v>0</v>
      </c>
      <c r="AI51" s="93">
        <f t="shared" si="6"/>
        <v>0</v>
      </c>
      <c r="AJ51" s="93">
        <f t="shared" si="6"/>
        <v>0</v>
      </c>
      <c r="AK51" s="93">
        <f t="shared" si="6"/>
        <v>0</v>
      </c>
      <c r="AL51" s="93">
        <f t="shared" si="6"/>
        <v>0</v>
      </c>
      <c r="AM51" s="93">
        <f t="shared" si="6"/>
        <v>0</v>
      </c>
      <c r="AN51" s="93">
        <f t="shared" si="6"/>
        <v>0</v>
      </c>
      <c r="AO51" s="93">
        <f t="shared" si="6"/>
        <v>0</v>
      </c>
      <c r="AP51" s="93">
        <f t="shared" si="6"/>
        <v>0</v>
      </c>
      <c r="AQ51" s="93">
        <f t="shared" si="6"/>
        <v>0</v>
      </c>
      <c r="AR51" s="93">
        <f t="shared" si="6"/>
        <v>0</v>
      </c>
      <c r="AS51" s="93">
        <f t="shared" si="6"/>
        <v>0</v>
      </c>
    </row>
    <row r="52" spans="1:45" ht="13.5" customHeight="1">
      <c r="A52" s="245"/>
      <c r="B52" s="247"/>
      <c r="C52" s="73" t="s">
        <v>168</v>
      </c>
      <c r="D52" s="74">
        <f>IF(VLOOKUP(A51,'Χρονοδιάγραμμα Δραστηριοτήτων'!A:H,7,FALSE)=0,"",VLOOKUP(A51,'Χρονοδιάγραμμα Δραστηριοτήτων'!A:H,7,FALSE))</f>
      </c>
      <c r="E52" s="77">
        <f>IF(VLOOKUP(A51,'Χρονοδιάγραμμα Δραστηριοτήτων'!A:H,8,FALSE)=0,"",VLOOKUP(A51,'Χρονοδιάγραμμα Δραστηριοτήτων'!A:H,8,FALSE))</f>
      </c>
      <c r="F52" s="78">
        <f>SUM(F54,F56,F58,F60,F62,F64,F66,F68,F70,F72)</f>
        <v>0</v>
      </c>
      <c r="G52" s="78">
        <f aca="true" t="shared" si="7" ref="G52:AS52">SUM(G54,G56,G58,G60,G62,G64,G66,G68,G70,G72)</f>
        <v>0</v>
      </c>
      <c r="H52" s="78">
        <f t="shared" si="7"/>
        <v>0</v>
      </c>
      <c r="I52" s="78">
        <f t="shared" si="7"/>
        <v>0</v>
      </c>
      <c r="J52" s="78">
        <f t="shared" si="7"/>
        <v>0</v>
      </c>
      <c r="K52" s="78">
        <f t="shared" si="7"/>
        <v>0</v>
      </c>
      <c r="L52" s="78">
        <f t="shared" si="7"/>
        <v>0</v>
      </c>
      <c r="M52" s="78">
        <f t="shared" si="7"/>
        <v>0</v>
      </c>
      <c r="N52" s="78">
        <f t="shared" si="7"/>
        <v>0</v>
      </c>
      <c r="O52" s="78">
        <f t="shared" si="7"/>
        <v>0</v>
      </c>
      <c r="P52" s="78">
        <f t="shared" si="7"/>
        <v>0</v>
      </c>
      <c r="Q52" s="78">
        <f t="shared" si="7"/>
        <v>0</v>
      </c>
      <c r="R52" s="78">
        <f t="shared" si="7"/>
        <v>0</v>
      </c>
      <c r="S52" s="78">
        <f t="shared" si="7"/>
        <v>0</v>
      </c>
      <c r="T52" s="78">
        <f t="shared" si="7"/>
        <v>0</v>
      </c>
      <c r="U52" s="78">
        <f t="shared" si="7"/>
        <v>0</v>
      </c>
      <c r="V52" s="78">
        <f t="shared" si="7"/>
        <v>0</v>
      </c>
      <c r="W52" s="78">
        <f t="shared" si="7"/>
        <v>0</v>
      </c>
      <c r="X52" s="78">
        <f t="shared" si="7"/>
        <v>0</v>
      </c>
      <c r="Y52" s="78">
        <f t="shared" si="7"/>
        <v>0</v>
      </c>
      <c r="Z52" s="78">
        <f t="shared" si="7"/>
        <v>0</v>
      </c>
      <c r="AA52" s="78">
        <f t="shared" si="7"/>
        <v>0</v>
      </c>
      <c r="AB52" s="78">
        <f t="shared" si="7"/>
        <v>0</v>
      </c>
      <c r="AC52" s="78">
        <f t="shared" si="7"/>
        <v>0</v>
      </c>
      <c r="AD52" s="78">
        <f t="shared" si="7"/>
        <v>0</v>
      </c>
      <c r="AE52" s="78">
        <f t="shared" si="7"/>
        <v>0</v>
      </c>
      <c r="AF52" s="78">
        <f t="shared" si="7"/>
        <v>0</v>
      </c>
      <c r="AG52" s="78">
        <f t="shared" si="7"/>
        <v>0</v>
      </c>
      <c r="AH52" s="78">
        <f t="shared" si="7"/>
        <v>0</v>
      </c>
      <c r="AI52" s="78">
        <f t="shared" si="7"/>
        <v>0</v>
      </c>
      <c r="AJ52" s="78">
        <f t="shared" si="7"/>
        <v>0</v>
      </c>
      <c r="AK52" s="78">
        <f t="shared" si="7"/>
        <v>0</v>
      </c>
      <c r="AL52" s="78">
        <f t="shared" si="7"/>
        <v>0</v>
      </c>
      <c r="AM52" s="78">
        <f t="shared" si="7"/>
        <v>0</v>
      </c>
      <c r="AN52" s="78">
        <f t="shared" si="7"/>
        <v>0</v>
      </c>
      <c r="AO52" s="78">
        <f t="shared" si="7"/>
        <v>0</v>
      </c>
      <c r="AP52" s="78">
        <f t="shared" si="7"/>
        <v>0</v>
      </c>
      <c r="AQ52" s="78">
        <f t="shared" si="7"/>
        <v>0</v>
      </c>
      <c r="AR52" s="78">
        <f t="shared" si="7"/>
        <v>0</v>
      </c>
      <c r="AS52" s="78">
        <f t="shared" si="7"/>
        <v>0</v>
      </c>
    </row>
    <row r="53" spans="1:45" ht="13.5" customHeight="1">
      <c r="A53" s="235" t="s">
        <v>24</v>
      </c>
      <c r="B53" s="237" t="str">
        <f>VLOOKUP(A53,'Χρονοδιάγραμμα Δραστηριοτήτων'!A:B,2,FALSE)</f>
        <v>Εργασία 3.1</v>
      </c>
      <c r="C53" s="72" t="s">
        <v>167</v>
      </c>
      <c r="D53" s="71">
        <f>IF(VLOOKUP(A53,'Χρονοδιάγραμμα Δραστηριοτήτων'!A:D,4,FALSE)=0,"",VLOOKUP(A53,'Χρονοδιάγραμμα Δραστηριοτήτων'!A:D,4,FALSE))</f>
      </c>
      <c r="E53" s="76">
        <f>IF(VLOOKUP(A53,'Χρονοδιάγραμμα Δραστηριοτήτων'!A:E,5,FALSE)=0,"",VLOOKUP(A53,'Χρονοδιάγραμμα Δραστηριοτήτων'!A:E,5,FALSE))</f>
      </c>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row>
    <row r="54" spans="1:45" ht="13.5" customHeight="1">
      <c r="A54" s="236"/>
      <c r="B54" s="238"/>
      <c r="C54" s="73" t="s">
        <v>168</v>
      </c>
      <c r="D54" s="98">
        <f>IF(VLOOKUP(A53,'Χρονοδιάγραμμα Δραστηριοτήτων'!A:H,7,FALSE)=0,"",VLOOKUP(A53,'Χρονοδιάγραμμα Δραστηριοτήτων'!A:H,7,FALSE))</f>
      </c>
      <c r="E54" s="99">
        <f>IF(VLOOKUP(A53,'Χρονοδιάγραμμα Δραστηριοτήτων'!A:H,8,FALSE)=0,"",VLOOKUP(A53,'Χρονοδιάγραμμα Δραστηριοτήτων'!A:H,8,FALSE))</f>
      </c>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row>
    <row r="55" spans="1:45" ht="13.5" customHeight="1">
      <c r="A55" s="235" t="s">
        <v>25</v>
      </c>
      <c r="B55" s="237" t="str">
        <f>VLOOKUP(A55,'Χρονοδιάγραμμα Δραστηριοτήτων'!A:B,2,FALSE)</f>
        <v>Εργασία 3.2</v>
      </c>
      <c r="C55" s="72" t="s">
        <v>167</v>
      </c>
      <c r="D55" s="71">
        <f>IF(VLOOKUP(A55,'Χρονοδιάγραμμα Δραστηριοτήτων'!A:D,4,FALSE)=0,"",VLOOKUP(A55,'Χρονοδιάγραμμα Δραστηριοτήτων'!A:D,4,FALSE))</f>
      </c>
      <c r="E55" s="76">
        <f>IF(VLOOKUP(A55,'Χρονοδιάγραμμα Δραστηριοτήτων'!A:E,5,FALSE)=0,"",VLOOKUP(A55,'Χρονοδιάγραμμα Δραστηριοτήτων'!A:E,5,FALSE))</f>
      </c>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row>
    <row r="56" spans="1:45" ht="13.5" customHeight="1">
      <c r="A56" s="236"/>
      <c r="B56" s="238"/>
      <c r="C56" s="75" t="s">
        <v>168</v>
      </c>
      <c r="D56" s="98">
        <f>IF(VLOOKUP(A55,'Χρονοδιάγραμμα Δραστηριοτήτων'!A:H,7,FALSE)=0,"",VLOOKUP(A55,'Χρονοδιάγραμμα Δραστηριοτήτων'!A:H,7,FALSE))</f>
      </c>
      <c r="E56" s="99">
        <f>IF(VLOOKUP(A55,'Χρονοδιάγραμμα Δραστηριοτήτων'!A:H,8,FALSE)=0,"",VLOOKUP(A55,'Χρονοδιάγραμμα Δραστηριοτήτων'!A:H,8,FALSE))</f>
      </c>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row>
    <row r="57" spans="1:45" ht="13.5" customHeight="1">
      <c r="A57" s="235" t="s">
        <v>26</v>
      </c>
      <c r="B57" s="237" t="str">
        <f>VLOOKUP(A57,'Χρονοδιάγραμμα Δραστηριοτήτων'!A:B,2,FALSE)</f>
        <v>Εργασία 3.3</v>
      </c>
      <c r="C57" s="72" t="s">
        <v>167</v>
      </c>
      <c r="D57" s="71">
        <f>IF(VLOOKUP(A57,'Χρονοδιάγραμμα Δραστηριοτήτων'!A:D,4,FALSE)=0,"",VLOOKUP(A57,'Χρονοδιάγραμμα Δραστηριοτήτων'!A:D,4,FALSE))</f>
      </c>
      <c r="E57" s="76">
        <f>IF(VLOOKUP(A57,'Χρονοδιάγραμμα Δραστηριοτήτων'!A:E,5,FALSE)=0,"",VLOOKUP(A57,'Χρονοδιάγραμμα Δραστηριοτήτων'!A:E,5,FALSE))</f>
      </c>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row>
    <row r="58" spans="1:45" ht="13.5" customHeight="1">
      <c r="A58" s="236"/>
      <c r="B58" s="238"/>
      <c r="C58" s="75" t="s">
        <v>168</v>
      </c>
      <c r="D58" s="98">
        <f>IF(VLOOKUP(A57,'Χρονοδιάγραμμα Δραστηριοτήτων'!A:H,7,FALSE)=0,"",VLOOKUP(A57,'Χρονοδιάγραμμα Δραστηριοτήτων'!A:H,7,FALSE))</f>
      </c>
      <c r="E58" s="99">
        <f>IF(VLOOKUP(A57,'Χρονοδιάγραμμα Δραστηριοτήτων'!A:H,8,FALSE)=0,"",VLOOKUP(A57,'Χρονοδιάγραμμα Δραστηριοτήτων'!A:H,8,FALSE))</f>
      </c>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row>
    <row r="59" spans="1:45" ht="13.5" customHeight="1">
      <c r="A59" s="235" t="s">
        <v>27</v>
      </c>
      <c r="B59" s="237" t="str">
        <f>VLOOKUP(A59,'Χρονοδιάγραμμα Δραστηριοτήτων'!A:B,2,FALSE)</f>
        <v>Εργασία 3.4</v>
      </c>
      <c r="C59" s="72" t="s">
        <v>167</v>
      </c>
      <c r="D59" s="71">
        <f>IF(VLOOKUP(A59,'Χρονοδιάγραμμα Δραστηριοτήτων'!A:D,4,FALSE)=0,"",VLOOKUP(A59,'Χρονοδιάγραμμα Δραστηριοτήτων'!A:D,4,FALSE))</f>
      </c>
      <c r="E59" s="76">
        <f>IF(VLOOKUP(A59,'Χρονοδιάγραμμα Δραστηριοτήτων'!A:E,5,FALSE)=0,"",VLOOKUP(A59,'Χρονοδιάγραμμα Δραστηριοτήτων'!A:E,5,FALSE))</f>
      </c>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row>
    <row r="60" spans="1:45" ht="13.5" customHeight="1">
      <c r="A60" s="236"/>
      <c r="B60" s="238"/>
      <c r="C60" s="75" t="s">
        <v>168</v>
      </c>
      <c r="D60" s="98">
        <f>IF(VLOOKUP(A59,'Χρονοδιάγραμμα Δραστηριοτήτων'!A:H,7,FALSE)=0,"",VLOOKUP(A59,'Χρονοδιάγραμμα Δραστηριοτήτων'!A:H,7,FALSE))</f>
      </c>
      <c r="E60" s="99">
        <f>IF(VLOOKUP(A59,'Χρονοδιάγραμμα Δραστηριοτήτων'!A:H,8,FALSE)=0,"",VLOOKUP(A59,'Χρονοδιάγραμμα Δραστηριοτήτων'!A:H,8,FALSE))</f>
      </c>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row>
    <row r="61" spans="1:45" ht="13.5" customHeight="1">
      <c r="A61" s="235" t="s">
        <v>28</v>
      </c>
      <c r="B61" s="237" t="str">
        <f>VLOOKUP(A61,'Χρονοδιάγραμμα Δραστηριοτήτων'!A:B,2,FALSE)</f>
        <v>Εργασία 3.5</v>
      </c>
      <c r="C61" s="72" t="s">
        <v>167</v>
      </c>
      <c r="D61" s="71">
        <f>IF(VLOOKUP(A61,'Χρονοδιάγραμμα Δραστηριοτήτων'!A:D,4,FALSE)=0,"",VLOOKUP(A61,'Χρονοδιάγραμμα Δραστηριοτήτων'!A:D,4,FALSE))</f>
      </c>
      <c r="E61" s="76">
        <f>IF(VLOOKUP(A61,'Χρονοδιάγραμμα Δραστηριοτήτων'!A:E,5,FALSE)=0,"",VLOOKUP(A61,'Χρονοδιάγραμμα Δραστηριοτήτων'!A:E,5,FALSE))</f>
      </c>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row>
    <row r="62" spans="1:45" ht="13.5" customHeight="1">
      <c r="A62" s="236"/>
      <c r="B62" s="238"/>
      <c r="C62" s="75" t="s">
        <v>168</v>
      </c>
      <c r="D62" s="98">
        <f>IF(VLOOKUP(A61,'Χρονοδιάγραμμα Δραστηριοτήτων'!A:H,7,FALSE)=0,"",VLOOKUP(A61,'Χρονοδιάγραμμα Δραστηριοτήτων'!A:H,7,FALSE))</f>
      </c>
      <c r="E62" s="99">
        <f>IF(VLOOKUP(A61,'Χρονοδιάγραμμα Δραστηριοτήτων'!A:H,8,FALSE)=0,"",VLOOKUP(A61,'Χρονοδιάγραμμα Δραστηριοτήτων'!A:H,8,FALSE))</f>
      </c>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row>
    <row r="63" spans="1:45" ht="13.5" customHeight="1">
      <c r="A63" s="235" t="s">
        <v>29</v>
      </c>
      <c r="B63" s="237" t="str">
        <f>VLOOKUP(A63,'Χρονοδιάγραμμα Δραστηριοτήτων'!A:B,2,FALSE)</f>
        <v>Εργασία 3.6</v>
      </c>
      <c r="C63" s="72" t="s">
        <v>167</v>
      </c>
      <c r="D63" s="71">
        <f>IF(VLOOKUP(A63,'Χρονοδιάγραμμα Δραστηριοτήτων'!A:D,4,FALSE)=0,"",VLOOKUP(A63,'Χρονοδιάγραμμα Δραστηριοτήτων'!A:D,4,FALSE))</f>
      </c>
      <c r="E63" s="76">
        <f>IF(VLOOKUP(A63,'Χρονοδιάγραμμα Δραστηριοτήτων'!A:E,5,FALSE)=0,"",VLOOKUP(A63,'Χρονοδιάγραμμα Δραστηριοτήτων'!A:E,5,FALSE))</f>
      </c>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row>
    <row r="64" spans="1:45" ht="13.5" customHeight="1">
      <c r="A64" s="236"/>
      <c r="B64" s="238"/>
      <c r="C64" s="75" t="s">
        <v>168</v>
      </c>
      <c r="D64" s="98">
        <f>IF(VLOOKUP(A63,'Χρονοδιάγραμμα Δραστηριοτήτων'!A:H,7,FALSE)=0,"",VLOOKUP(A63,'Χρονοδιάγραμμα Δραστηριοτήτων'!A:H,7,FALSE))</f>
      </c>
      <c r="E64" s="99">
        <f>IF(VLOOKUP(A63,'Χρονοδιάγραμμα Δραστηριοτήτων'!A:H,8,FALSE)=0,"",VLOOKUP(A63,'Χρονοδιάγραμμα Δραστηριοτήτων'!A:H,8,FALSE))</f>
      </c>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row>
    <row r="65" spans="1:45" ht="13.5" customHeight="1">
      <c r="A65" s="235" t="s">
        <v>30</v>
      </c>
      <c r="B65" s="237" t="str">
        <f>VLOOKUP(A65,'Χρονοδιάγραμμα Δραστηριοτήτων'!A:B,2,FALSE)</f>
        <v>Εργασία 3.7</v>
      </c>
      <c r="C65" s="72" t="s">
        <v>167</v>
      </c>
      <c r="D65" s="71">
        <f>IF(VLOOKUP(A65,'Χρονοδιάγραμμα Δραστηριοτήτων'!A:D,4,FALSE)=0,"",VLOOKUP(A65,'Χρονοδιάγραμμα Δραστηριοτήτων'!A:D,4,FALSE))</f>
      </c>
      <c r="E65" s="76">
        <f>IF(VLOOKUP(A65,'Χρονοδιάγραμμα Δραστηριοτήτων'!A:E,5,FALSE)=0,"",VLOOKUP(A65,'Χρονοδιάγραμμα Δραστηριοτήτων'!A:E,5,FALSE))</f>
      </c>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row>
    <row r="66" spans="1:45" ht="13.5" customHeight="1">
      <c r="A66" s="236"/>
      <c r="B66" s="238"/>
      <c r="C66" s="75" t="s">
        <v>168</v>
      </c>
      <c r="D66" s="98">
        <f>IF(VLOOKUP(A65,'Χρονοδιάγραμμα Δραστηριοτήτων'!A:H,7,FALSE)=0,"",VLOOKUP(A65,'Χρονοδιάγραμμα Δραστηριοτήτων'!A:H,7,FALSE))</f>
      </c>
      <c r="E66" s="99">
        <f>IF(VLOOKUP(A65,'Χρονοδιάγραμμα Δραστηριοτήτων'!A:H,8,FALSE)=0,"",VLOOKUP(A65,'Χρονοδιάγραμμα Δραστηριοτήτων'!A:H,8,FALSE))</f>
      </c>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row>
    <row r="67" spans="1:45" ht="13.5" customHeight="1">
      <c r="A67" s="235" t="s">
        <v>31</v>
      </c>
      <c r="B67" s="237" t="str">
        <f>VLOOKUP(A67,'Χρονοδιάγραμμα Δραστηριοτήτων'!A:B,2,FALSE)</f>
        <v>Εργασία 3.8</v>
      </c>
      <c r="C67" s="72" t="s">
        <v>167</v>
      </c>
      <c r="D67" s="71">
        <f>IF(VLOOKUP(A67,'Χρονοδιάγραμμα Δραστηριοτήτων'!A:D,4,FALSE)=0,"",VLOOKUP(A67,'Χρονοδιάγραμμα Δραστηριοτήτων'!A:D,4,FALSE))</f>
      </c>
      <c r="E67" s="76">
        <f>IF(VLOOKUP(A67,'Χρονοδιάγραμμα Δραστηριοτήτων'!A:E,5,FALSE)=0,"",VLOOKUP(A67,'Χρονοδιάγραμμα Δραστηριοτήτων'!A:E,5,FALSE))</f>
      </c>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row>
    <row r="68" spans="1:45" ht="13.5" customHeight="1">
      <c r="A68" s="236"/>
      <c r="B68" s="238"/>
      <c r="C68" s="75" t="s">
        <v>168</v>
      </c>
      <c r="D68" s="98">
        <f>IF(VLOOKUP(A67,'Χρονοδιάγραμμα Δραστηριοτήτων'!A:H,7,FALSE)=0,"",VLOOKUP(A67,'Χρονοδιάγραμμα Δραστηριοτήτων'!A:H,7,FALSE))</f>
      </c>
      <c r="E68" s="99">
        <f>IF(VLOOKUP(A67,'Χρονοδιάγραμμα Δραστηριοτήτων'!A:H,8,FALSE)=0,"",VLOOKUP(A67,'Χρονοδιάγραμμα Δραστηριοτήτων'!A:H,8,FALSE))</f>
      </c>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ht="13.5" customHeight="1">
      <c r="A69" s="235" t="s">
        <v>32</v>
      </c>
      <c r="B69" s="237" t="str">
        <f>VLOOKUP(A69,'Χρονοδιάγραμμα Δραστηριοτήτων'!A:B,2,FALSE)</f>
        <v>Εργασία 3.9</v>
      </c>
      <c r="C69" s="72" t="s">
        <v>167</v>
      </c>
      <c r="D69" s="71">
        <f>IF(VLOOKUP(A69,'Χρονοδιάγραμμα Δραστηριοτήτων'!A:D,4,FALSE)=0,"",VLOOKUP(A69,'Χρονοδιάγραμμα Δραστηριοτήτων'!A:D,4,FALSE))</f>
      </c>
      <c r="E69" s="76">
        <f>IF(VLOOKUP(A69,'Χρονοδιάγραμμα Δραστηριοτήτων'!A:E,5,FALSE)=0,"",VLOOKUP(A69,'Χρονοδιάγραμμα Δραστηριοτήτων'!A:E,5,FALSE))</f>
      </c>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row>
    <row r="70" spans="1:45" ht="13.5" customHeight="1">
      <c r="A70" s="236"/>
      <c r="B70" s="238"/>
      <c r="C70" s="75" t="s">
        <v>168</v>
      </c>
      <c r="D70" s="98">
        <f>IF(VLOOKUP(A69,'Χρονοδιάγραμμα Δραστηριοτήτων'!A:H,7,FALSE)=0,"",VLOOKUP(A69,'Χρονοδιάγραμμα Δραστηριοτήτων'!A:H,7,FALSE))</f>
      </c>
      <c r="E70" s="99">
        <f>IF(VLOOKUP(A69,'Χρονοδιάγραμμα Δραστηριοτήτων'!A:H,8,FALSE)=0,"",VLOOKUP(A69,'Χρονοδιάγραμμα Δραστηριοτήτων'!A:H,8,FALSE))</f>
      </c>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row>
    <row r="71" spans="1:45" ht="13.5" customHeight="1">
      <c r="A71" s="235" t="s">
        <v>33</v>
      </c>
      <c r="B71" s="237" t="str">
        <f>VLOOKUP(A71,'Χρονοδιάγραμμα Δραστηριοτήτων'!A:B,2,FALSE)</f>
        <v>Εργασία 3.10</v>
      </c>
      <c r="C71" s="72" t="s">
        <v>167</v>
      </c>
      <c r="D71" s="71">
        <f>IF(VLOOKUP(A71,'Χρονοδιάγραμμα Δραστηριοτήτων'!A:D,4,FALSE)=0,"",VLOOKUP(A71,'Χρονοδιάγραμμα Δραστηριοτήτων'!A:D,4,FALSE))</f>
      </c>
      <c r="E71" s="76">
        <f>IF(VLOOKUP(A71,'Χρονοδιάγραμμα Δραστηριοτήτων'!A:E,5,FALSE)=0,"",VLOOKUP(A71,'Χρονοδιάγραμμα Δραστηριοτήτων'!A:E,5,FALSE))</f>
      </c>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row>
    <row r="72" spans="1:45" ht="13.5" customHeight="1">
      <c r="A72" s="236"/>
      <c r="B72" s="238"/>
      <c r="C72" s="75" t="s">
        <v>168</v>
      </c>
      <c r="D72" s="98">
        <f>IF(VLOOKUP(A71,'Χρονοδιάγραμμα Δραστηριοτήτων'!A:H,7,FALSE)=0,"",VLOOKUP(A71,'Χρονοδιάγραμμα Δραστηριοτήτων'!A:H,7,FALSE))</f>
      </c>
      <c r="E72" s="99">
        <f>IF(VLOOKUP(A71,'Χρονοδιάγραμμα Δραστηριοτήτων'!A:H,8,FALSE)=0,"",VLOOKUP(A71,'Χρονοδιάγραμμα Δραστηριοτήτων'!A:H,8,FALSE))</f>
      </c>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row>
    <row r="73" spans="1:45" ht="13.5" customHeight="1">
      <c r="A73" s="244">
        <v>4</v>
      </c>
      <c r="B73" s="246" t="str">
        <f>VLOOKUP(A73,'Χρονοδιάγραμμα Δραστηριοτήτων'!A:B,2,FALSE)</f>
        <v>ΔΡΑΣΤΗΡΙΟΤΗΤΑ 4</v>
      </c>
      <c r="C73" s="72" t="s">
        <v>167</v>
      </c>
      <c r="D73" s="96">
        <f>IF(VLOOKUP(A73,'Χρονοδιάγραμμα Δραστηριοτήτων'!A:D,4,FALSE)=0,"",VLOOKUP(A73,'Χρονοδιάγραμμα Δραστηριοτήτων'!A:D,4,FALSE))</f>
      </c>
      <c r="E73" s="97">
        <f>IF(VLOOKUP(A73,'Χρονοδιάγραμμα Δραστηριοτήτων'!A:E,5,FALSE)=0,"",VLOOKUP(A73,'Χρονοδιάγραμμα Δραστηριοτήτων'!A:E,5,FALSE))</f>
      </c>
      <c r="F73" s="93">
        <f>SUM(F75,F77,F79,F81,F83,F85,F87,F89,F91,F93)</f>
        <v>0</v>
      </c>
      <c r="G73" s="93">
        <f aca="true" t="shared" si="8" ref="G73:AS73">SUM(G75,G77,G79,G81,G83,G85,G87,G89,G91,G93)</f>
        <v>0</v>
      </c>
      <c r="H73" s="93">
        <f t="shared" si="8"/>
        <v>0</v>
      </c>
      <c r="I73" s="93">
        <f t="shared" si="8"/>
        <v>0</v>
      </c>
      <c r="J73" s="93">
        <f t="shared" si="8"/>
        <v>0</v>
      </c>
      <c r="K73" s="93">
        <f t="shared" si="8"/>
        <v>0</v>
      </c>
      <c r="L73" s="93">
        <f t="shared" si="8"/>
        <v>0</v>
      </c>
      <c r="M73" s="93">
        <f t="shared" si="8"/>
        <v>0</v>
      </c>
      <c r="N73" s="93">
        <f t="shared" si="8"/>
        <v>0</v>
      </c>
      <c r="O73" s="93">
        <f t="shared" si="8"/>
        <v>0</v>
      </c>
      <c r="P73" s="93">
        <f t="shared" si="8"/>
        <v>0</v>
      </c>
      <c r="Q73" s="93">
        <f t="shared" si="8"/>
        <v>0</v>
      </c>
      <c r="R73" s="93">
        <f t="shared" si="8"/>
        <v>0</v>
      </c>
      <c r="S73" s="93">
        <f t="shared" si="8"/>
        <v>0</v>
      </c>
      <c r="T73" s="93">
        <f t="shared" si="8"/>
        <v>0</v>
      </c>
      <c r="U73" s="93">
        <f t="shared" si="8"/>
        <v>0</v>
      </c>
      <c r="V73" s="93">
        <f t="shared" si="8"/>
        <v>0</v>
      </c>
      <c r="W73" s="93">
        <f t="shared" si="8"/>
        <v>0</v>
      </c>
      <c r="X73" s="93">
        <f t="shared" si="8"/>
        <v>0</v>
      </c>
      <c r="Y73" s="93">
        <f t="shared" si="8"/>
        <v>0</v>
      </c>
      <c r="Z73" s="93">
        <f t="shared" si="8"/>
        <v>0</v>
      </c>
      <c r="AA73" s="93">
        <f t="shared" si="8"/>
        <v>0</v>
      </c>
      <c r="AB73" s="93">
        <f t="shared" si="8"/>
        <v>0</v>
      </c>
      <c r="AC73" s="93">
        <f t="shared" si="8"/>
        <v>0</v>
      </c>
      <c r="AD73" s="93">
        <f t="shared" si="8"/>
        <v>0</v>
      </c>
      <c r="AE73" s="93">
        <f t="shared" si="8"/>
        <v>0</v>
      </c>
      <c r="AF73" s="93">
        <f t="shared" si="8"/>
        <v>0</v>
      </c>
      <c r="AG73" s="93">
        <f t="shared" si="8"/>
        <v>0</v>
      </c>
      <c r="AH73" s="93">
        <f t="shared" si="8"/>
        <v>0</v>
      </c>
      <c r="AI73" s="93">
        <f t="shared" si="8"/>
        <v>0</v>
      </c>
      <c r="AJ73" s="93">
        <f t="shared" si="8"/>
        <v>0</v>
      </c>
      <c r="AK73" s="93">
        <f t="shared" si="8"/>
        <v>0</v>
      </c>
      <c r="AL73" s="93">
        <f t="shared" si="8"/>
        <v>0</v>
      </c>
      <c r="AM73" s="93">
        <f t="shared" si="8"/>
        <v>0</v>
      </c>
      <c r="AN73" s="93">
        <f t="shared" si="8"/>
        <v>0</v>
      </c>
      <c r="AO73" s="93">
        <f t="shared" si="8"/>
        <v>0</v>
      </c>
      <c r="AP73" s="93">
        <f t="shared" si="8"/>
        <v>0</v>
      </c>
      <c r="AQ73" s="93">
        <f t="shared" si="8"/>
        <v>0</v>
      </c>
      <c r="AR73" s="93">
        <f t="shared" si="8"/>
        <v>0</v>
      </c>
      <c r="AS73" s="93">
        <f t="shared" si="8"/>
        <v>0</v>
      </c>
    </row>
    <row r="74" spans="1:45" ht="13.5" customHeight="1">
      <c r="A74" s="245"/>
      <c r="B74" s="247"/>
      <c r="C74" s="73" t="s">
        <v>168</v>
      </c>
      <c r="D74" s="74">
        <f>IF(VLOOKUP(A73,'Χρονοδιάγραμμα Δραστηριοτήτων'!A:H,7,FALSE)=0,"",VLOOKUP(A73,'Χρονοδιάγραμμα Δραστηριοτήτων'!A:H,7,FALSE))</f>
      </c>
      <c r="E74" s="77">
        <f>IF(VLOOKUP(A73,'Χρονοδιάγραμμα Δραστηριοτήτων'!A:H,8,FALSE)=0,"",VLOOKUP(A73,'Χρονοδιάγραμμα Δραστηριοτήτων'!A:H,8,FALSE))</f>
      </c>
      <c r="F74" s="78">
        <f>SUM(F76,F78,F80,F82,F84,F86,F88,F90,F92,F94)</f>
        <v>0</v>
      </c>
      <c r="G74" s="78">
        <f aca="true" t="shared" si="9" ref="G74:AS74">SUM(G76,G78,G80,G82,G84,G86,G88,G90,G92,G94)</f>
        <v>0</v>
      </c>
      <c r="H74" s="78">
        <f t="shared" si="9"/>
        <v>0</v>
      </c>
      <c r="I74" s="78">
        <f t="shared" si="9"/>
        <v>0</v>
      </c>
      <c r="J74" s="78">
        <f t="shared" si="9"/>
        <v>0</v>
      </c>
      <c r="K74" s="78">
        <f t="shared" si="9"/>
        <v>0</v>
      </c>
      <c r="L74" s="78">
        <f t="shared" si="9"/>
        <v>0</v>
      </c>
      <c r="M74" s="78">
        <f t="shared" si="9"/>
        <v>0</v>
      </c>
      <c r="N74" s="78">
        <f t="shared" si="9"/>
        <v>0</v>
      </c>
      <c r="O74" s="78">
        <f t="shared" si="9"/>
        <v>0</v>
      </c>
      <c r="P74" s="78">
        <f t="shared" si="9"/>
        <v>0</v>
      </c>
      <c r="Q74" s="78">
        <f t="shared" si="9"/>
        <v>0</v>
      </c>
      <c r="R74" s="78">
        <f t="shared" si="9"/>
        <v>0</v>
      </c>
      <c r="S74" s="78">
        <f t="shared" si="9"/>
        <v>0</v>
      </c>
      <c r="T74" s="78">
        <f t="shared" si="9"/>
        <v>0</v>
      </c>
      <c r="U74" s="78">
        <f t="shared" si="9"/>
        <v>0</v>
      </c>
      <c r="V74" s="78">
        <f t="shared" si="9"/>
        <v>0</v>
      </c>
      <c r="W74" s="78">
        <f t="shared" si="9"/>
        <v>0</v>
      </c>
      <c r="X74" s="78">
        <f t="shared" si="9"/>
        <v>0</v>
      </c>
      <c r="Y74" s="78">
        <f t="shared" si="9"/>
        <v>0</v>
      </c>
      <c r="Z74" s="78">
        <f t="shared" si="9"/>
        <v>0</v>
      </c>
      <c r="AA74" s="78">
        <f t="shared" si="9"/>
        <v>0</v>
      </c>
      <c r="AB74" s="78">
        <f t="shared" si="9"/>
        <v>0</v>
      </c>
      <c r="AC74" s="78">
        <f t="shared" si="9"/>
        <v>0</v>
      </c>
      <c r="AD74" s="78">
        <f t="shared" si="9"/>
        <v>0</v>
      </c>
      <c r="AE74" s="78">
        <f t="shared" si="9"/>
        <v>0</v>
      </c>
      <c r="AF74" s="78">
        <f t="shared" si="9"/>
        <v>0</v>
      </c>
      <c r="AG74" s="78">
        <f t="shared" si="9"/>
        <v>0</v>
      </c>
      <c r="AH74" s="78">
        <f t="shared" si="9"/>
        <v>0</v>
      </c>
      <c r="AI74" s="78">
        <f t="shared" si="9"/>
        <v>0</v>
      </c>
      <c r="AJ74" s="78">
        <f t="shared" si="9"/>
        <v>0</v>
      </c>
      <c r="AK74" s="78">
        <f t="shared" si="9"/>
        <v>0</v>
      </c>
      <c r="AL74" s="78">
        <f t="shared" si="9"/>
        <v>0</v>
      </c>
      <c r="AM74" s="78">
        <f t="shared" si="9"/>
        <v>0</v>
      </c>
      <c r="AN74" s="78">
        <f t="shared" si="9"/>
        <v>0</v>
      </c>
      <c r="AO74" s="78">
        <f t="shared" si="9"/>
        <v>0</v>
      </c>
      <c r="AP74" s="78">
        <f t="shared" si="9"/>
        <v>0</v>
      </c>
      <c r="AQ74" s="78">
        <f t="shared" si="9"/>
        <v>0</v>
      </c>
      <c r="AR74" s="78">
        <f t="shared" si="9"/>
        <v>0</v>
      </c>
      <c r="AS74" s="78">
        <f t="shared" si="9"/>
        <v>0</v>
      </c>
    </row>
    <row r="75" spans="1:45" ht="13.5" customHeight="1">
      <c r="A75" s="235" t="s">
        <v>34</v>
      </c>
      <c r="B75" s="237" t="str">
        <f>VLOOKUP(A75,'Χρονοδιάγραμμα Δραστηριοτήτων'!A:B,2,FALSE)</f>
        <v>Εργασία 4.1</v>
      </c>
      <c r="C75" s="72" t="s">
        <v>167</v>
      </c>
      <c r="D75" s="71">
        <f>IF(VLOOKUP(A75,'Χρονοδιάγραμμα Δραστηριοτήτων'!A:D,4,FALSE)=0,"",VLOOKUP(A75,'Χρονοδιάγραμμα Δραστηριοτήτων'!A:D,4,FALSE))</f>
      </c>
      <c r="E75" s="76">
        <f>IF(VLOOKUP(A75,'Χρονοδιάγραμμα Δραστηριοτήτων'!A:E,5,FALSE)=0,"",VLOOKUP(A75,'Χρονοδιάγραμμα Δραστηριοτήτων'!A:E,5,FALSE))</f>
      </c>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row>
    <row r="76" spans="1:45" ht="13.5" customHeight="1">
      <c r="A76" s="236"/>
      <c r="B76" s="238"/>
      <c r="C76" s="73" t="s">
        <v>168</v>
      </c>
      <c r="D76" s="98">
        <f>IF(VLOOKUP(A75,'Χρονοδιάγραμμα Δραστηριοτήτων'!A:H,7,FALSE)=0,"",VLOOKUP(A75,'Χρονοδιάγραμμα Δραστηριοτήτων'!A:H,7,FALSE))</f>
      </c>
      <c r="E76" s="99">
        <f>IF(VLOOKUP(A75,'Χρονοδιάγραμμα Δραστηριοτήτων'!A:H,8,FALSE)=0,"",VLOOKUP(A75,'Χρονοδιάγραμμα Δραστηριοτήτων'!A:H,8,FALSE))</f>
      </c>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row>
    <row r="77" spans="1:45" ht="13.5" customHeight="1">
      <c r="A77" s="235" t="s">
        <v>35</v>
      </c>
      <c r="B77" s="237" t="str">
        <f>VLOOKUP(A77,'Χρονοδιάγραμμα Δραστηριοτήτων'!A:B,2,FALSE)</f>
        <v>Εργασία 4.2</v>
      </c>
      <c r="C77" s="72" t="s">
        <v>167</v>
      </c>
      <c r="D77" s="71">
        <f>IF(VLOOKUP(A77,'Χρονοδιάγραμμα Δραστηριοτήτων'!A:D,4,FALSE)=0,"",VLOOKUP(A77,'Χρονοδιάγραμμα Δραστηριοτήτων'!A:D,4,FALSE))</f>
      </c>
      <c r="E77" s="76">
        <f>IF(VLOOKUP(A77,'Χρονοδιάγραμμα Δραστηριοτήτων'!A:E,5,FALSE)=0,"",VLOOKUP(A77,'Χρονοδιάγραμμα Δραστηριοτήτων'!A:E,5,FALSE))</f>
      </c>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row>
    <row r="78" spans="1:45" ht="13.5" customHeight="1">
      <c r="A78" s="236"/>
      <c r="B78" s="238"/>
      <c r="C78" s="75" t="s">
        <v>168</v>
      </c>
      <c r="D78" s="98">
        <f>IF(VLOOKUP(A77,'Χρονοδιάγραμμα Δραστηριοτήτων'!A:H,7,FALSE)=0,"",VLOOKUP(A77,'Χρονοδιάγραμμα Δραστηριοτήτων'!A:H,7,FALSE))</f>
      </c>
      <c r="E78" s="99">
        <f>IF(VLOOKUP(A77,'Χρονοδιάγραμμα Δραστηριοτήτων'!A:H,8,FALSE)=0,"",VLOOKUP(A77,'Χρονοδιάγραμμα Δραστηριοτήτων'!A:H,8,FALSE))</f>
      </c>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row>
    <row r="79" spans="1:45" ht="13.5" customHeight="1">
      <c r="A79" s="235" t="s">
        <v>36</v>
      </c>
      <c r="B79" s="237" t="str">
        <f>VLOOKUP(A79,'Χρονοδιάγραμμα Δραστηριοτήτων'!A:B,2,FALSE)</f>
        <v>Εργασία 4.3</v>
      </c>
      <c r="C79" s="72" t="s">
        <v>167</v>
      </c>
      <c r="D79" s="71">
        <f>IF(VLOOKUP(A79,'Χρονοδιάγραμμα Δραστηριοτήτων'!A:D,4,FALSE)=0,"",VLOOKUP(A79,'Χρονοδιάγραμμα Δραστηριοτήτων'!A:D,4,FALSE))</f>
      </c>
      <c r="E79" s="76">
        <f>IF(VLOOKUP(A79,'Χρονοδιάγραμμα Δραστηριοτήτων'!A:E,5,FALSE)=0,"",VLOOKUP(A79,'Χρονοδιάγραμμα Δραστηριοτήτων'!A:E,5,FALSE))</f>
      </c>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row>
    <row r="80" spans="1:45" ht="13.5" customHeight="1">
      <c r="A80" s="236"/>
      <c r="B80" s="238"/>
      <c r="C80" s="75" t="s">
        <v>168</v>
      </c>
      <c r="D80" s="98">
        <f>IF(VLOOKUP(A79,'Χρονοδιάγραμμα Δραστηριοτήτων'!A:H,7,FALSE)=0,"",VLOOKUP(A79,'Χρονοδιάγραμμα Δραστηριοτήτων'!A:H,7,FALSE))</f>
      </c>
      <c r="E80" s="99">
        <f>IF(VLOOKUP(A79,'Χρονοδιάγραμμα Δραστηριοτήτων'!A:H,8,FALSE)=0,"",VLOOKUP(A79,'Χρονοδιάγραμμα Δραστηριοτήτων'!A:H,8,FALSE))</f>
      </c>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45" ht="13.5" customHeight="1">
      <c r="A81" s="235" t="s">
        <v>37</v>
      </c>
      <c r="B81" s="237" t="str">
        <f>VLOOKUP(A81,'Χρονοδιάγραμμα Δραστηριοτήτων'!A:B,2,FALSE)</f>
        <v>Εργασία 4.4</v>
      </c>
      <c r="C81" s="72" t="s">
        <v>167</v>
      </c>
      <c r="D81" s="71">
        <f>IF(VLOOKUP(A81,'Χρονοδιάγραμμα Δραστηριοτήτων'!A:D,4,FALSE)=0,"",VLOOKUP(A81,'Χρονοδιάγραμμα Δραστηριοτήτων'!A:D,4,FALSE))</f>
      </c>
      <c r="E81" s="76">
        <f>IF(VLOOKUP(A81,'Χρονοδιάγραμμα Δραστηριοτήτων'!A:E,5,FALSE)=0,"",VLOOKUP(A81,'Χρονοδιάγραμμα Δραστηριοτήτων'!A:E,5,FALSE))</f>
      </c>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row>
    <row r="82" spans="1:45" ht="13.5" customHeight="1">
      <c r="A82" s="236"/>
      <c r="B82" s="238"/>
      <c r="C82" s="75" t="s">
        <v>168</v>
      </c>
      <c r="D82" s="98">
        <f>IF(VLOOKUP(A81,'Χρονοδιάγραμμα Δραστηριοτήτων'!A:H,7,FALSE)=0,"",VLOOKUP(A81,'Χρονοδιάγραμμα Δραστηριοτήτων'!A:H,7,FALSE))</f>
      </c>
      <c r="E82" s="99">
        <f>IF(VLOOKUP(A81,'Χρονοδιάγραμμα Δραστηριοτήτων'!A:H,8,FALSE)=0,"",VLOOKUP(A81,'Χρονοδιάγραμμα Δραστηριοτήτων'!A:H,8,FALSE))</f>
      </c>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row>
    <row r="83" spans="1:45" ht="13.5" customHeight="1">
      <c r="A83" s="235" t="s">
        <v>38</v>
      </c>
      <c r="B83" s="237" t="str">
        <f>VLOOKUP(A83,'Χρονοδιάγραμμα Δραστηριοτήτων'!A:B,2,FALSE)</f>
        <v>Εργασία 4.5</v>
      </c>
      <c r="C83" s="72" t="s">
        <v>167</v>
      </c>
      <c r="D83" s="71">
        <f>IF(VLOOKUP(A83,'Χρονοδιάγραμμα Δραστηριοτήτων'!A:D,4,FALSE)=0,"",VLOOKUP(A83,'Χρονοδιάγραμμα Δραστηριοτήτων'!A:D,4,FALSE))</f>
      </c>
      <c r="E83" s="76">
        <f>IF(VLOOKUP(A83,'Χρονοδιάγραμμα Δραστηριοτήτων'!A:E,5,FALSE)=0,"",VLOOKUP(A83,'Χρονοδιάγραμμα Δραστηριοτήτων'!A:E,5,FALSE))</f>
      </c>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row>
    <row r="84" spans="1:45" ht="13.5" customHeight="1">
      <c r="A84" s="236"/>
      <c r="B84" s="238"/>
      <c r="C84" s="75" t="s">
        <v>168</v>
      </c>
      <c r="D84" s="98">
        <f>IF(VLOOKUP(A83,'Χρονοδιάγραμμα Δραστηριοτήτων'!A:H,7,FALSE)=0,"",VLOOKUP(A83,'Χρονοδιάγραμμα Δραστηριοτήτων'!A:H,7,FALSE))</f>
      </c>
      <c r="E84" s="99">
        <f>IF(VLOOKUP(A83,'Χρονοδιάγραμμα Δραστηριοτήτων'!A:H,8,FALSE)=0,"",VLOOKUP(A83,'Χρονοδιάγραμμα Δραστηριοτήτων'!A:H,8,FALSE))</f>
      </c>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row>
    <row r="85" spans="1:45" ht="13.5" customHeight="1">
      <c r="A85" s="235" t="s">
        <v>39</v>
      </c>
      <c r="B85" s="237" t="str">
        <f>VLOOKUP(A85,'Χρονοδιάγραμμα Δραστηριοτήτων'!A:B,2,FALSE)</f>
        <v>Εργασία 4.6</v>
      </c>
      <c r="C85" s="72" t="s">
        <v>167</v>
      </c>
      <c r="D85" s="71">
        <f>IF(VLOOKUP(A85,'Χρονοδιάγραμμα Δραστηριοτήτων'!A:D,4,FALSE)=0,"",VLOOKUP(A85,'Χρονοδιάγραμμα Δραστηριοτήτων'!A:D,4,FALSE))</f>
      </c>
      <c r="E85" s="76">
        <f>IF(VLOOKUP(A85,'Χρονοδιάγραμμα Δραστηριοτήτων'!A:E,5,FALSE)=0,"",VLOOKUP(A85,'Χρονοδιάγραμμα Δραστηριοτήτων'!A:E,5,FALSE))</f>
      </c>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row>
    <row r="86" spans="1:45" ht="13.5" customHeight="1">
      <c r="A86" s="236"/>
      <c r="B86" s="238"/>
      <c r="C86" s="75" t="s">
        <v>168</v>
      </c>
      <c r="D86" s="98">
        <f>IF(VLOOKUP(A85,'Χρονοδιάγραμμα Δραστηριοτήτων'!A:H,7,FALSE)=0,"",VLOOKUP(A85,'Χρονοδιάγραμμα Δραστηριοτήτων'!A:H,7,FALSE))</f>
      </c>
      <c r="E86" s="99">
        <f>IF(VLOOKUP(A85,'Χρονοδιάγραμμα Δραστηριοτήτων'!A:H,8,FALSE)=0,"",VLOOKUP(A85,'Χρονοδιάγραμμα Δραστηριοτήτων'!A:H,8,FALSE))</f>
      </c>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row>
    <row r="87" spans="1:45" ht="13.5" customHeight="1">
      <c r="A87" s="235" t="s">
        <v>40</v>
      </c>
      <c r="B87" s="237" t="str">
        <f>VLOOKUP(A87,'Χρονοδιάγραμμα Δραστηριοτήτων'!A:B,2,FALSE)</f>
        <v>Εργασία 4.7</v>
      </c>
      <c r="C87" s="72" t="s">
        <v>167</v>
      </c>
      <c r="D87" s="71">
        <f>IF(VLOOKUP(A87,'Χρονοδιάγραμμα Δραστηριοτήτων'!A:D,4,FALSE)=0,"",VLOOKUP(A87,'Χρονοδιάγραμμα Δραστηριοτήτων'!A:D,4,FALSE))</f>
      </c>
      <c r="E87" s="76">
        <f>IF(VLOOKUP(A87,'Χρονοδιάγραμμα Δραστηριοτήτων'!A:E,5,FALSE)=0,"",VLOOKUP(A87,'Χρονοδιάγραμμα Δραστηριοτήτων'!A:E,5,FALSE))</f>
      </c>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row>
    <row r="88" spans="1:45" ht="13.5" customHeight="1">
      <c r="A88" s="236"/>
      <c r="B88" s="238"/>
      <c r="C88" s="75" t="s">
        <v>168</v>
      </c>
      <c r="D88" s="98">
        <f>IF(VLOOKUP(A87,'Χρονοδιάγραμμα Δραστηριοτήτων'!A:H,7,FALSE)=0,"",VLOOKUP(A87,'Χρονοδιάγραμμα Δραστηριοτήτων'!A:H,7,FALSE))</f>
      </c>
      <c r="E88" s="99">
        <f>IF(VLOOKUP(A87,'Χρονοδιάγραμμα Δραστηριοτήτων'!A:H,8,FALSE)=0,"",VLOOKUP(A87,'Χρονοδιάγραμμα Δραστηριοτήτων'!A:H,8,FALSE))</f>
      </c>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row>
    <row r="89" spans="1:45" ht="13.5" customHeight="1">
      <c r="A89" s="235" t="s">
        <v>41</v>
      </c>
      <c r="B89" s="237" t="str">
        <f>VLOOKUP(A89,'Χρονοδιάγραμμα Δραστηριοτήτων'!A:B,2,FALSE)</f>
        <v>Εργασία 4.8</v>
      </c>
      <c r="C89" s="72" t="s">
        <v>167</v>
      </c>
      <c r="D89" s="71">
        <f>IF(VLOOKUP(A89,'Χρονοδιάγραμμα Δραστηριοτήτων'!A:D,4,FALSE)=0,"",VLOOKUP(A89,'Χρονοδιάγραμμα Δραστηριοτήτων'!A:D,4,FALSE))</f>
      </c>
      <c r="E89" s="76">
        <f>IF(VLOOKUP(A89,'Χρονοδιάγραμμα Δραστηριοτήτων'!A:E,5,FALSE)=0,"",VLOOKUP(A89,'Χρονοδιάγραμμα Δραστηριοτήτων'!A:E,5,FALSE))</f>
      </c>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row>
    <row r="90" spans="1:45" ht="13.5" customHeight="1">
      <c r="A90" s="236"/>
      <c r="B90" s="238"/>
      <c r="C90" s="75" t="s">
        <v>168</v>
      </c>
      <c r="D90" s="98">
        <f>IF(VLOOKUP(A89,'Χρονοδιάγραμμα Δραστηριοτήτων'!A:H,7,FALSE)=0,"",VLOOKUP(A89,'Χρονοδιάγραμμα Δραστηριοτήτων'!A:H,7,FALSE))</f>
      </c>
      <c r="E90" s="99">
        <f>IF(VLOOKUP(A89,'Χρονοδιάγραμμα Δραστηριοτήτων'!A:H,8,FALSE)=0,"",VLOOKUP(A89,'Χρονοδιάγραμμα Δραστηριοτήτων'!A:H,8,FALSE))</f>
      </c>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row>
    <row r="91" spans="1:45" ht="13.5" customHeight="1">
      <c r="A91" s="235" t="s">
        <v>42</v>
      </c>
      <c r="B91" s="237" t="str">
        <f>VLOOKUP(A91,'Χρονοδιάγραμμα Δραστηριοτήτων'!A:B,2,FALSE)</f>
        <v>Εργασία 4.9</v>
      </c>
      <c r="C91" s="72" t="s">
        <v>167</v>
      </c>
      <c r="D91" s="71">
        <f>IF(VLOOKUP(A91,'Χρονοδιάγραμμα Δραστηριοτήτων'!A:D,4,FALSE)=0,"",VLOOKUP(A91,'Χρονοδιάγραμμα Δραστηριοτήτων'!A:D,4,FALSE))</f>
      </c>
      <c r="E91" s="76">
        <f>IF(VLOOKUP(A91,'Χρονοδιάγραμμα Δραστηριοτήτων'!A:E,5,FALSE)=0,"",VLOOKUP(A91,'Χρονοδιάγραμμα Δραστηριοτήτων'!A:E,5,FALSE))</f>
      </c>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row>
    <row r="92" spans="1:45" ht="13.5" customHeight="1">
      <c r="A92" s="236"/>
      <c r="B92" s="238"/>
      <c r="C92" s="75" t="s">
        <v>168</v>
      </c>
      <c r="D92" s="98">
        <f>IF(VLOOKUP(A91,'Χρονοδιάγραμμα Δραστηριοτήτων'!A:H,7,FALSE)=0,"",VLOOKUP(A91,'Χρονοδιάγραμμα Δραστηριοτήτων'!A:H,7,FALSE))</f>
      </c>
      <c r="E92" s="99">
        <f>IF(VLOOKUP(A91,'Χρονοδιάγραμμα Δραστηριοτήτων'!A:H,8,FALSE)=0,"",VLOOKUP(A91,'Χρονοδιάγραμμα Δραστηριοτήτων'!A:H,8,FALSE))</f>
      </c>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row>
    <row r="93" spans="1:45" ht="13.5" customHeight="1">
      <c r="A93" s="235" t="s">
        <v>43</v>
      </c>
      <c r="B93" s="237" t="str">
        <f>VLOOKUP(A93,'Χρονοδιάγραμμα Δραστηριοτήτων'!A:B,2,FALSE)</f>
        <v>Εργασία 4.10</v>
      </c>
      <c r="C93" s="72" t="s">
        <v>167</v>
      </c>
      <c r="D93" s="71">
        <f>IF(VLOOKUP(A93,'Χρονοδιάγραμμα Δραστηριοτήτων'!A:D,4,FALSE)=0,"",VLOOKUP(A93,'Χρονοδιάγραμμα Δραστηριοτήτων'!A:D,4,FALSE))</f>
      </c>
      <c r="E93" s="76">
        <f>IF(VLOOKUP(A93,'Χρονοδιάγραμμα Δραστηριοτήτων'!A:E,5,FALSE)=0,"",VLOOKUP(A93,'Χρονοδιάγραμμα Δραστηριοτήτων'!A:E,5,FALSE))</f>
      </c>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row>
    <row r="94" spans="1:45" ht="13.5" customHeight="1">
      <c r="A94" s="236"/>
      <c r="B94" s="238"/>
      <c r="C94" s="75" t="s">
        <v>168</v>
      </c>
      <c r="D94" s="98">
        <f>IF(VLOOKUP(A93,'Χρονοδιάγραμμα Δραστηριοτήτων'!A:H,7,FALSE)=0,"",VLOOKUP(A93,'Χρονοδιάγραμμα Δραστηριοτήτων'!A:H,7,FALSE))</f>
      </c>
      <c r="E94" s="99">
        <f>IF(VLOOKUP(A93,'Χρονοδιάγραμμα Δραστηριοτήτων'!A:H,8,FALSE)=0,"",VLOOKUP(A93,'Χρονοδιάγραμμα Δραστηριοτήτων'!A:H,8,FALSE))</f>
      </c>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row>
    <row r="95" spans="1:45" ht="13.5" customHeight="1">
      <c r="A95" s="244">
        <v>5</v>
      </c>
      <c r="B95" s="246" t="str">
        <f>VLOOKUP(A95,'Χρονοδιάγραμμα Δραστηριοτήτων'!A:B,2,FALSE)</f>
        <v>ΔΡΑΣΤΗΡΙΟΤΗΤΑ 5</v>
      </c>
      <c r="C95" s="72" t="s">
        <v>167</v>
      </c>
      <c r="D95" s="96">
        <f>IF(VLOOKUP(A95,'Χρονοδιάγραμμα Δραστηριοτήτων'!A:D,4,FALSE)=0,"",VLOOKUP(A95,'Χρονοδιάγραμμα Δραστηριοτήτων'!A:D,4,FALSE))</f>
      </c>
      <c r="E95" s="97">
        <f>IF(VLOOKUP(A95,'Χρονοδιάγραμμα Δραστηριοτήτων'!A:E,5,FALSE)=0,"",VLOOKUP(A95,'Χρονοδιάγραμμα Δραστηριοτήτων'!A:E,5,FALSE))</f>
      </c>
      <c r="F95" s="93">
        <f>SUM(F97,F99,F101,F103,F105,F107,F109,F111,F113,F115)</f>
        <v>0</v>
      </c>
      <c r="G95" s="93">
        <f aca="true" t="shared" si="10" ref="G95:AS95">SUM(G97,G99,G101,G103,G105,G107,G109,G111,G113,G115)</f>
        <v>0</v>
      </c>
      <c r="H95" s="93">
        <f t="shared" si="10"/>
        <v>0</v>
      </c>
      <c r="I95" s="93">
        <f t="shared" si="10"/>
        <v>0</v>
      </c>
      <c r="J95" s="93">
        <f t="shared" si="10"/>
        <v>0</v>
      </c>
      <c r="K95" s="93">
        <f t="shared" si="10"/>
        <v>0</v>
      </c>
      <c r="L95" s="93">
        <f t="shared" si="10"/>
        <v>0</v>
      </c>
      <c r="M95" s="93">
        <f t="shared" si="10"/>
        <v>0</v>
      </c>
      <c r="N95" s="93">
        <f t="shared" si="10"/>
        <v>0</v>
      </c>
      <c r="O95" s="93">
        <f t="shared" si="10"/>
        <v>0</v>
      </c>
      <c r="P95" s="93">
        <f t="shared" si="10"/>
        <v>0</v>
      </c>
      <c r="Q95" s="93">
        <f t="shared" si="10"/>
        <v>0</v>
      </c>
      <c r="R95" s="93">
        <f t="shared" si="10"/>
        <v>0</v>
      </c>
      <c r="S95" s="93">
        <f t="shared" si="10"/>
        <v>0</v>
      </c>
      <c r="T95" s="93">
        <f t="shared" si="10"/>
        <v>0</v>
      </c>
      <c r="U95" s="93">
        <f t="shared" si="10"/>
        <v>0</v>
      </c>
      <c r="V95" s="93">
        <f t="shared" si="10"/>
        <v>0</v>
      </c>
      <c r="W95" s="93">
        <f t="shared" si="10"/>
        <v>0</v>
      </c>
      <c r="X95" s="93">
        <f t="shared" si="10"/>
        <v>0</v>
      </c>
      <c r="Y95" s="93">
        <f t="shared" si="10"/>
        <v>0</v>
      </c>
      <c r="Z95" s="93">
        <f t="shared" si="10"/>
        <v>0</v>
      </c>
      <c r="AA95" s="93">
        <f t="shared" si="10"/>
        <v>0</v>
      </c>
      <c r="AB95" s="93">
        <f t="shared" si="10"/>
        <v>0</v>
      </c>
      <c r="AC95" s="93">
        <f t="shared" si="10"/>
        <v>0</v>
      </c>
      <c r="AD95" s="93">
        <f t="shared" si="10"/>
        <v>0</v>
      </c>
      <c r="AE95" s="93">
        <f t="shared" si="10"/>
        <v>0</v>
      </c>
      <c r="AF95" s="93">
        <f t="shared" si="10"/>
        <v>0</v>
      </c>
      <c r="AG95" s="93">
        <f t="shared" si="10"/>
        <v>0</v>
      </c>
      <c r="AH95" s="93">
        <f t="shared" si="10"/>
        <v>0</v>
      </c>
      <c r="AI95" s="93">
        <f t="shared" si="10"/>
        <v>0</v>
      </c>
      <c r="AJ95" s="93">
        <f t="shared" si="10"/>
        <v>0</v>
      </c>
      <c r="AK95" s="93">
        <f t="shared" si="10"/>
        <v>0</v>
      </c>
      <c r="AL95" s="93">
        <f t="shared" si="10"/>
        <v>0</v>
      </c>
      <c r="AM95" s="93">
        <f t="shared" si="10"/>
        <v>0</v>
      </c>
      <c r="AN95" s="93">
        <f t="shared" si="10"/>
        <v>0</v>
      </c>
      <c r="AO95" s="93">
        <f t="shared" si="10"/>
        <v>0</v>
      </c>
      <c r="AP95" s="93">
        <f t="shared" si="10"/>
        <v>0</v>
      </c>
      <c r="AQ95" s="93">
        <f t="shared" si="10"/>
        <v>0</v>
      </c>
      <c r="AR95" s="93">
        <f t="shared" si="10"/>
        <v>0</v>
      </c>
      <c r="AS95" s="93">
        <f t="shared" si="10"/>
        <v>0</v>
      </c>
    </row>
    <row r="96" spans="1:45" ht="13.5" customHeight="1">
      <c r="A96" s="245"/>
      <c r="B96" s="247"/>
      <c r="C96" s="73" t="s">
        <v>168</v>
      </c>
      <c r="D96" s="74">
        <f>IF(VLOOKUP(A95,'Χρονοδιάγραμμα Δραστηριοτήτων'!A:H,7,FALSE)=0,"",VLOOKUP(A95,'Χρονοδιάγραμμα Δραστηριοτήτων'!A:H,7,FALSE))</f>
      </c>
      <c r="E96" s="77">
        <f>IF(VLOOKUP(A95,'Χρονοδιάγραμμα Δραστηριοτήτων'!A:H,8,FALSE)=0,"",VLOOKUP(A95,'Χρονοδιάγραμμα Δραστηριοτήτων'!A:H,8,FALSE))</f>
      </c>
      <c r="F96" s="78">
        <f>SUM(F98,F100,F102,F104,F106,F108,F110,F112,F114,F116)</f>
        <v>0</v>
      </c>
      <c r="G96" s="78">
        <f aca="true" t="shared" si="11" ref="G96:AS96">SUM(G98,G100,G102,G104,G106,G108,G110,G112,G114,G116)</f>
        <v>0</v>
      </c>
      <c r="H96" s="78">
        <f t="shared" si="11"/>
        <v>0</v>
      </c>
      <c r="I96" s="78">
        <f t="shared" si="11"/>
        <v>0</v>
      </c>
      <c r="J96" s="78">
        <f t="shared" si="11"/>
        <v>0</v>
      </c>
      <c r="K96" s="78">
        <f t="shared" si="11"/>
        <v>0</v>
      </c>
      <c r="L96" s="78">
        <f t="shared" si="11"/>
        <v>0</v>
      </c>
      <c r="M96" s="78">
        <f t="shared" si="11"/>
        <v>0</v>
      </c>
      <c r="N96" s="78">
        <f t="shared" si="11"/>
        <v>0</v>
      </c>
      <c r="O96" s="78">
        <f t="shared" si="11"/>
        <v>0</v>
      </c>
      <c r="P96" s="78">
        <f t="shared" si="11"/>
        <v>0</v>
      </c>
      <c r="Q96" s="78">
        <f t="shared" si="11"/>
        <v>0</v>
      </c>
      <c r="R96" s="78">
        <f t="shared" si="11"/>
        <v>0</v>
      </c>
      <c r="S96" s="78">
        <f t="shared" si="11"/>
        <v>0</v>
      </c>
      <c r="T96" s="78">
        <f t="shared" si="11"/>
        <v>0</v>
      </c>
      <c r="U96" s="78">
        <f t="shared" si="11"/>
        <v>0</v>
      </c>
      <c r="V96" s="78">
        <f t="shared" si="11"/>
        <v>0</v>
      </c>
      <c r="W96" s="78">
        <f t="shared" si="11"/>
        <v>0</v>
      </c>
      <c r="X96" s="78">
        <f t="shared" si="11"/>
        <v>0</v>
      </c>
      <c r="Y96" s="78">
        <f t="shared" si="11"/>
        <v>0</v>
      </c>
      <c r="Z96" s="78">
        <f t="shared" si="11"/>
        <v>0</v>
      </c>
      <c r="AA96" s="78">
        <f t="shared" si="11"/>
        <v>0</v>
      </c>
      <c r="AB96" s="78">
        <f t="shared" si="11"/>
        <v>0</v>
      </c>
      <c r="AC96" s="78">
        <f t="shared" si="11"/>
        <v>0</v>
      </c>
      <c r="AD96" s="78">
        <f t="shared" si="11"/>
        <v>0</v>
      </c>
      <c r="AE96" s="78">
        <f t="shared" si="11"/>
        <v>0</v>
      </c>
      <c r="AF96" s="78">
        <f t="shared" si="11"/>
        <v>0</v>
      </c>
      <c r="AG96" s="78">
        <f t="shared" si="11"/>
        <v>0</v>
      </c>
      <c r="AH96" s="78">
        <f t="shared" si="11"/>
        <v>0</v>
      </c>
      <c r="AI96" s="78">
        <f t="shared" si="11"/>
        <v>0</v>
      </c>
      <c r="AJ96" s="78">
        <f t="shared" si="11"/>
        <v>0</v>
      </c>
      <c r="AK96" s="78">
        <f t="shared" si="11"/>
        <v>0</v>
      </c>
      <c r="AL96" s="78">
        <f t="shared" si="11"/>
        <v>0</v>
      </c>
      <c r="AM96" s="78">
        <f t="shared" si="11"/>
        <v>0</v>
      </c>
      <c r="AN96" s="78">
        <f t="shared" si="11"/>
        <v>0</v>
      </c>
      <c r="AO96" s="78">
        <f t="shared" si="11"/>
        <v>0</v>
      </c>
      <c r="AP96" s="78">
        <f t="shared" si="11"/>
        <v>0</v>
      </c>
      <c r="AQ96" s="78">
        <f t="shared" si="11"/>
        <v>0</v>
      </c>
      <c r="AR96" s="78">
        <f t="shared" si="11"/>
        <v>0</v>
      </c>
      <c r="AS96" s="78">
        <f t="shared" si="11"/>
        <v>0</v>
      </c>
    </row>
    <row r="97" spans="1:45" ht="13.5" customHeight="1">
      <c r="A97" s="235" t="s">
        <v>49</v>
      </c>
      <c r="B97" s="237" t="str">
        <f>VLOOKUP(A97,'Χρονοδιάγραμμα Δραστηριοτήτων'!A:B,2,FALSE)</f>
        <v>Εργασία 5.1</v>
      </c>
      <c r="C97" s="72" t="s">
        <v>167</v>
      </c>
      <c r="D97" s="71">
        <f>IF(VLOOKUP(A97,'Χρονοδιάγραμμα Δραστηριοτήτων'!A:D,4,FALSE)=0,"",VLOOKUP(A97,'Χρονοδιάγραμμα Δραστηριοτήτων'!A:D,4,FALSE))</f>
      </c>
      <c r="E97" s="76">
        <f>IF(VLOOKUP(A97,'Χρονοδιάγραμμα Δραστηριοτήτων'!A:E,5,FALSE)=0,"",VLOOKUP(A97,'Χρονοδιάγραμμα Δραστηριοτήτων'!A:E,5,FALSE))</f>
      </c>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row>
    <row r="98" spans="1:45" ht="13.5" customHeight="1">
      <c r="A98" s="236"/>
      <c r="B98" s="238"/>
      <c r="C98" s="73" t="s">
        <v>168</v>
      </c>
      <c r="D98" s="98">
        <f>IF(VLOOKUP(A97,'Χρονοδιάγραμμα Δραστηριοτήτων'!A:H,7,FALSE)=0,"",VLOOKUP(A97,'Χρονοδιάγραμμα Δραστηριοτήτων'!A:H,7,FALSE))</f>
      </c>
      <c r="E98" s="99">
        <f>IF(VLOOKUP(A97,'Χρονοδιάγραμμα Δραστηριοτήτων'!A:H,8,FALSE)=0,"",VLOOKUP(A97,'Χρονοδιάγραμμα Δραστηριοτήτων'!A:H,8,FALSE))</f>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row>
    <row r="99" spans="1:45" ht="13.5" customHeight="1">
      <c r="A99" s="235" t="s">
        <v>50</v>
      </c>
      <c r="B99" s="237" t="str">
        <f>VLOOKUP(A99,'Χρονοδιάγραμμα Δραστηριοτήτων'!A:B,2,FALSE)</f>
        <v>Εργασία 5.2</v>
      </c>
      <c r="C99" s="72" t="s">
        <v>167</v>
      </c>
      <c r="D99" s="71">
        <f>IF(VLOOKUP(A99,'Χρονοδιάγραμμα Δραστηριοτήτων'!A:D,4,FALSE)=0,"",VLOOKUP(A99,'Χρονοδιάγραμμα Δραστηριοτήτων'!A:D,4,FALSE))</f>
      </c>
      <c r="E99" s="76">
        <f>IF(VLOOKUP(A99,'Χρονοδιάγραμμα Δραστηριοτήτων'!A:E,5,FALSE)=0,"",VLOOKUP(A99,'Χρονοδιάγραμμα Δραστηριοτήτων'!A:E,5,FALSE))</f>
      </c>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row>
    <row r="100" spans="1:45" ht="13.5" customHeight="1">
      <c r="A100" s="236"/>
      <c r="B100" s="238"/>
      <c r="C100" s="75" t="s">
        <v>168</v>
      </c>
      <c r="D100" s="98">
        <f>IF(VLOOKUP(A99,'Χρονοδιάγραμμα Δραστηριοτήτων'!A:H,7,FALSE)=0,"",VLOOKUP(A99,'Χρονοδιάγραμμα Δραστηριοτήτων'!A:H,7,FALSE))</f>
      </c>
      <c r="E100" s="99">
        <f>IF(VLOOKUP(A99,'Χρονοδιάγραμμα Δραστηριοτήτων'!A:H,8,FALSE)=0,"",VLOOKUP(A99,'Χρονοδιάγραμμα Δραστηριοτήτων'!A:H,8,FALSE))</f>
      </c>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row>
    <row r="101" spans="1:45" ht="13.5" customHeight="1">
      <c r="A101" s="235" t="s">
        <v>51</v>
      </c>
      <c r="B101" s="237" t="str">
        <f>VLOOKUP(A101,'Χρονοδιάγραμμα Δραστηριοτήτων'!A:B,2,FALSE)</f>
        <v>Εργασία 5.3</v>
      </c>
      <c r="C101" s="72" t="s">
        <v>167</v>
      </c>
      <c r="D101" s="71">
        <f>IF(VLOOKUP(A101,'Χρονοδιάγραμμα Δραστηριοτήτων'!A:D,4,FALSE)=0,"",VLOOKUP(A101,'Χρονοδιάγραμμα Δραστηριοτήτων'!A:D,4,FALSE))</f>
      </c>
      <c r="E101" s="76">
        <f>IF(VLOOKUP(A101,'Χρονοδιάγραμμα Δραστηριοτήτων'!A:E,5,FALSE)=0,"",VLOOKUP(A101,'Χρονοδιάγραμμα Δραστηριοτήτων'!A:E,5,FALSE))</f>
      </c>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row>
    <row r="102" spans="1:45" ht="13.5" customHeight="1">
      <c r="A102" s="236"/>
      <c r="B102" s="238"/>
      <c r="C102" s="75" t="s">
        <v>168</v>
      </c>
      <c r="D102" s="98">
        <f>IF(VLOOKUP(A101,'Χρονοδιάγραμμα Δραστηριοτήτων'!A:H,7,FALSE)=0,"",VLOOKUP(A101,'Χρονοδιάγραμμα Δραστηριοτήτων'!A:H,7,FALSE))</f>
      </c>
      <c r="E102" s="99">
        <f>IF(VLOOKUP(A101,'Χρονοδιάγραμμα Δραστηριοτήτων'!A:H,8,FALSE)=0,"",VLOOKUP(A101,'Χρονοδιάγραμμα Δραστηριοτήτων'!A:H,8,FALSE))</f>
      </c>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row>
    <row r="103" spans="1:45" ht="13.5" customHeight="1">
      <c r="A103" s="235" t="s">
        <v>52</v>
      </c>
      <c r="B103" s="237" t="str">
        <f>VLOOKUP(A103,'Χρονοδιάγραμμα Δραστηριοτήτων'!A:B,2,FALSE)</f>
        <v>Εργασία 5.4</v>
      </c>
      <c r="C103" s="72" t="s">
        <v>167</v>
      </c>
      <c r="D103" s="71">
        <f>IF(VLOOKUP(A103,'Χρονοδιάγραμμα Δραστηριοτήτων'!A:D,4,FALSE)=0,"",VLOOKUP(A103,'Χρονοδιάγραμμα Δραστηριοτήτων'!A:D,4,FALSE))</f>
      </c>
      <c r="E103" s="76">
        <f>IF(VLOOKUP(A103,'Χρονοδιάγραμμα Δραστηριοτήτων'!A:E,5,FALSE)=0,"",VLOOKUP(A103,'Χρονοδιάγραμμα Δραστηριοτήτων'!A:E,5,FALSE))</f>
      </c>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row>
    <row r="104" spans="1:45" ht="13.5" customHeight="1">
      <c r="A104" s="236"/>
      <c r="B104" s="238"/>
      <c r="C104" s="75" t="s">
        <v>168</v>
      </c>
      <c r="D104" s="98">
        <f>IF(VLOOKUP(A103,'Χρονοδιάγραμμα Δραστηριοτήτων'!A:H,7,FALSE)=0,"",VLOOKUP(A103,'Χρονοδιάγραμμα Δραστηριοτήτων'!A:H,7,FALSE))</f>
      </c>
      <c r="E104" s="99">
        <f>IF(VLOOKUP(A103,'Χρονοδιάγραμμα Δραστηριοτήτων'!A:H,8,FALSE)=0,"",VLOOKUP(A103,'Χρονοδιάγραμμα Δραστηριοτήτων'!A:H,8,FALSE))</f>
      </c>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row>
    <row r="105" spans="1:45" ht="13.5" customHeight="1">
      <c r="A105" s="235" t="s">
        <v>53</v>
      </c>
      <c r="B105" s="237" t="str">
        <f>VLOOKUP(A105,'Χρονοδιάγραμμα Δραστηριοτήτων'!A:B,2,FALSE)</f>
        <v>Εργασία 5.5</v>
      </c>
      <c r="C105" s="72" t="s">
        <v>167</v>
      </c>
      <c r="D105" s="71">
        <f>IF(VLOOKUP(A105,'Χρονοδιάγραμμα Δραστηριοτήτων'!A:D,4,FALSE)=0,"",VLOOKUP(A105,'Χρονοδιάγραμμα Δραστηριοτήτων'!A:D,4,FALSE))</f>
      </c>
      <c r="E105" s="76">
        <f>IF(VLOOKUP(A105,'Χρονοδιάγραμμα Δραστηριοτήτων'!A:E,5,FALSE)=0,"",VLOOKUP(A105,'Χρονοδιάγραμμα Δραστηριοτήτων'!A:E,5,FALSE))</f>
      </c>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row>
    <row r="106" spans="1:45" ht="13.5" customHeight="1">
      <c r="A106" s="236"/>
      <c r="B106" s="238"/>
      <c r="C106" s="75" t="s">
        <v>168</v>
      </c>
      <c r="D106" s="98">
        <f>IF(VLOOKUP(A105,'Χρονοδιάγραμμα Δραστηριοτήτων'!A:H,7,FALSE)=0,"",VLOOKUP(A105,'Χρονοδιάγραμμα Δραστηριοτήτων'!A:H,7,FALSE))</f>
      </c>
      <c r="E106" s="99">
        <f>IF(VLOOKUP(A105,'Χρονοδιάγραμμα Δραστηριοτήτων'!A:H,8,FALSE)=0,"",VLOOKUP(A105,'Χρονοδιάγραμμα Δραστηριοτήτων'!A:H,8,FALSE))</f>
      </c>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row>
    <row r="107" spans="1:45" ht="13.5" customHeight="1">
      <c r="A107" s="235" t="s">
        <v>54</v>
      </c>
      <c r="B107" s="237" t="str">
        <f>VLOOKUP(A107,'Χρονοδιάγραμμα Δραστηριοτήτων'!A:B,2,FALSE)</f>
        <v>Εργασία 5.6</v>
      </c>
      <c r="C107" s="72" t="s">
        <v>167</v>
      </c>
      <c r="D107" s="71">
        <f>IF(VLOOKUP(A107,'Χρονοδιάγραμμα Δραστηριοτήτων'!A:D,4,FALSE)=0,"",VLOOKUP(A107,'Χρονοδιάγραμμα Δραστηριοτήτων'!A:D,4,FALSE))</f>
      </c>
      <c r="E107" s="76">
        <f>IF(VLOOKUP(A107,'Χρονοδιάγραμμα Δραστηριοτήτων'!A:E,5,FALSE)=0,"",VLOOKUP(A107,'Χρονοδιάγραμμα Δραστηριοτήτων'!A:E,5,FALSE))</f>
      </c>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row>
    <row r="108" spans="1:45" ht="13.5" customHeight="1">
      <c r="A108" s="236"/>
      <c r="B108" s="238"/>
      <c r="C108" s="75" t="s">
        <v>168</v>
      </c>
      <c r="D108" s="98">
        <f>IF(VLOOKUP(A107,'Χρονοδιάγραμμα Δραστηριοτήτων'!A:H,7,FALSE)=0,"",VLOOKUP(A107,'Χρονοδιάγραμμα Δραστηριοτήτων'!A:H,7,FALSE))</f>
      </c>
      <c r="E108" s="99">
        <f>IF(VLOOKUP(A107,'Χρονοδιάγραμμα Δραστηριοτήτων'!A:H,8,FALSE)=0,"",VLOOKUP(A107,'Χρονοδιάγραμμα Δραστηριοτήτων'!A:H,8,FALSE))</f>
      </c>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1:45" ht="13.5" customHeight="1">
      <c r="A109" s="235" t="s">
        <v>55</v>
      </c>
      <c r="B109" s="237" t="str">
        <f>VLOOKUP(A109,'Χρονοδιάγραμμα Δραστηριοτήτων'!A:B,2,FALSE)</f>
        <v>Εργασία 5.7</v>
      </c>
      <c r="C109" s="72" t="s">
        <v>167</v>
      </c>
      <c r="D109" s="71">
        <f>IF(VLOOKUP(A109,'Χρονοδιάγραμμα Δραστηριοτήτων'!A:D,4,FALSE)=0,"",VLOOKUP(A109,'Χρονοδιάγραμμα Δραστηριοτήτων'!A:D,4,FALSE))</f>
      </c>
      <c r="E109" s="76">
        <f>IF(VLOOKUP(A109,'Χρονοδιάγραμμα Δραστηριοτήτων'!A:E,5,FALSE)=0,"",VLOOKUP(A109,'Χρονοδιάγραμμα Δραστηριοτήτων'!A:E,5,FALSE))</f>
      </c>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row>
    <row r="110" spans="1:45" ht="13.5" customHeight="1">
      <c r="A110" s="236"/>
      <c r="B110" s="238"/>
      <c r="C110" s="75" t="s">
        <v>168</v>
      </c>
      <c r="D110" s="98">
        <f>IF(VLOOKUP(A109,'Χρονοδιάγραμμα Δραστηριοτήτων'!A:H,7,FALSE)=0,"",VLOOKUP(A109,'Χρονοδιάγραμμα Δραστηριοτήτων'!A:H,7,FALSE))</f>
      </c>
      <c r="E110" s="99">
        <f>IF(VLOOKUP(A109,'Χρονοδιάγραμμα Δραστηριοτήτων'!A:H,8,FALSE)=0,"",VLOOKUP(A109,'Χρονοδιάγραμμα Δραστηριοτήτων'!A:H,8,FALSE))</f>
      </c>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row>
    <row r="111" spans="1:45" ht="13.5" customHeight="1">
      <c r="A111" s="235" t="s">
        <v>56</v>
      </c>
      <c r="B111" s="237" t="str">
        <f>VLOOKUP(A111,'Χρονοδιάγραμμα Δραστηριοτήτων'!A:B,2,FALSE)</f>
        <v>Εργασία 5.8</v>
      </c>
      <c r="C111" s="72" t="s">
        <v>167</v>
      </c>
      <c r="D111" s="71">
        <f>IF(VLOOKUP(A111,'Χρονοδιάγραμμα Δραστηριοτήτων'!A:D,4,FALSE)=0,"",VLOOKUP(A111,'Χρονοδιάγραμμα Δραστηριοτήτων'!A:D,4,FALSE))</f>
      </c>
      <c r="E111" s="76">
        <f>IF(VLOOKUP(A111,'Χρονοδιάγραμμα Δραστηριοτήτων'!A:E,5,FALSE)=0,"",VLOOKUP(A111,'Χρονοδιάγραμμα Δραστηριοτήτων'!A:E,5,FALSE))</f>
      </c>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row>
    <row r="112" spans="1:45" ht="13.5" customHeight="1">
      <c r="A112" s="236"/>
      <c r="B112" s="238"/>
      <c r="C112" s="75" t="s">
        <v>168</v>
      </c>
      <c r="D112" s="98">
        <f>IF(VLOOKUP(A111,'Χρονοδιάγραμμα Δραστηριοτήτων'!A:H,7,FALSE)=0,"",VLOOKUP(A111,'Χρονοδιάγραμμα Δραστηριοτήτων'!A:H,7,FALSE))</f>
      </c>
      <c r="E112" s="99">
        <f>IF(VLOOKUP(A111,'Χρονοδιάγραμμα Δραστηριοτήτων'!A:H,8,FALSE)=0,"",VLOOKUP(A111,'Χρονοδιάγραμμα Δραστηριοτήτων'!A:H,8,FALSE))</f>
      </c>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1:45" ht="13.5" customHeight="1">
      <c r="A113" s="235" t="s">
        <v>57</v>
      </c>
      <c r="B113" s="237" t="str">
        <f>VLOOKUP(A113,'Χρονοδιάγραμμα Δραστηριοτήτων'!A:B,2,FALSE)</f>
        <v>Εργασία 5.9</v>
      </c>
      <c r="C113" s="72" t="s">
        <v>167</v>
      </c>
      <c r="D113" s="71">
        <f>IF(VLOOKUP(A113,'Χρονοδιάγραμμα Δραστηριοτήτων'!A:D,4,FALSE)=0,"",VLOOKUP(A113,'Χρονοδιάγραμμα Δραστηριοτήτων'!A:D,4,FALSE))</f>
      </c>
      <c r="E113" s="76">
        <f>IF(VLOOKUP(A113,'Χρονοδιάγραμμα Δραστηριοτήτων'!A:E,5,FALSE)=0,"",VLOOKUP(A113,'Χρονοδιάγραμμα Δραστηριοτήτων'!A:E,5,FALSE))</f>
      </c>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row>
    <row r="114" spans="1:45" ht="13.5" customHeight="1">
      <c r="A114" s="236"/>
      <c r="B114" s="238"/>
      <c r="C114" s="75" t="s">
        <v>168</v>
      </c>
      <c r="D114" s="98">
        <f>IF(VLOOKUP(A113,'Χρονοδιάγραμμα Δραστηριοτήτων'!A:H,7,FALSE)=0,"",VLOOKUP(A113,'Χρονοδιάγραμμα Δραστηριοτήτων'!A:H,7,FALSE))</f>
      </c>
      <c r="E114" s="99">
        <f>IF(VLOOKUP(A113,'Χρονοδιάγραμμα Δραστηριοτήτων'!A:H,8,FALSE)=0,"",VLOOKUP(A113,'Χρονοδιάγραμμα Δραστηριοτήτων'!A:H,8,FALSE))</f>
      </c>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row>
    <row r="115" spans="1:45" ht="13.5" customHeight="1">
      <c r="A115" s="235" t="s">
        <v>58</v>
      </c>
      <c r="B115" s="237" t="str">
        <f>VLOOKUP(A115,'Χρονοδιάγραμμα Δραστηριοτήτων'!A:B,2,FALSE)</f>
        <v>Εργασία 5.10</v>
      </c>
      <c r="C115" s="72" t="s">
        <v>167</v>
      </c>
      <c r="D115" s="71">
        <f>IF(VLOOKUP(A115,'Χρονοδιάγραμμα Δραστηριοτήτων'!A:D,4,FALSE)=0,"",VLOOKUP(A115,'Χρονοδιάγραμμα Δραστηριοτήτων'!A:D,4,FALSE))</f>
      </c>
      <c r="E115" s="76">
        <f>IF(VLOOKUP(A115,'Χρονοδιάγραμμα Δραστηριοτήτων'!A:E,5,FALSE)=0,"",VLOOKUP(A115,'Χρονοδιάγραμμα Δραστηριοτήτων'!A:E,5,FALSE))</f>
      </c>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row>
    <row r="116" spans="1:45" ht="13.5" customHeight="1">
      <c r="A116" s="236"/>
      <c r="B116" s="238"/>
      <c r="C116" s="75" t="s">
        <v>168</v>
      </c>
      <c r="D116" s="98">
        <f>IF(VLOOKUP(A115,'Χρονοδιάγραμμα Δραστηριοτήτων'!A:H,7,FALSE)=0,"",VLOOKUP(A115,'Χρονοδιάγραμμα Δραστηριοτήτων'!A:H,7,FALSE))</f>
      </c>
      <c r="E116" s="99">
        <f>IF(VLOOKUP(A115,'Χρονοδιάγραμμα Δραστηριοτήτων'!A:H,8,FALSE)=0,"",VLOOKUP(A115,'Χρονοδιάγραμμα Δραστηριοτήτων'!A:H,8,FALSE))</f>
      </c>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4:5" ht="11.25">
      <c r="D117" s="10"/>
      <c r="E117" s="10"/>
    </row>
    <row r="118" spans="4:5" ht="11.25">
      <c r="D118" s="10"/>
      <c r="E118" s="10"/>
    </row>
    <row r="119" spans="4:5" ht="11.25">
      <c r="D119" s="10"/>
      <c r="E119" s="10"/>
    </row>
    <row r="120" spans="4:5" ht="11.25">
      <c r="D120" s="10"/>
      <c r="E120" s="10"/>
    </row>
    <row r="121" spans="4:5" ht="11.25">
      <c r="D121" s="10"/>
      <c r="E121" s="10"/>
    </row>
    <row r="122" spans="4:5" ht="11.25">
      <c r="D122" s="10"/>
      <c r="E122" s="10"/>
    </row>
    <row r="123" spans="4:5" ht="11.25">
      <c r="D123" s="10"/>
      <c r="E123" s="10"/>
    </row>
    <row r="124" spans="4:5" ht="11.25">
      <c r="D124" s="10"/>
      <c r="E124" s="10"/>
    </row>
    <row r="125" spans="4:5" ht="11.25">
      <c r="D125" s="10"/>
      <c r="E125" s="10"/>
    </row>
    <row r="126" spans="4:5" ht="11.25">
      <c r="D126" s="10"/>
      <c r="E126" s="10"/>
    </row>
    <row r="127" spans="4:5" ht="11.25">
      <c r="D127" s="10"/>
      <c r="E127" s="10"/>
    </row>
    <row r="128" spans="4:5" ht="11.25">
      <c r="D128" s="10"/>
      <c r="E128" s="10"/>
    </row>
    <row r="129" spans="4:5" ht="11.25">
      <c r="D129" s="10"/>
      <c r="E129" s="10"/>
    </row>
    <row r="130" spans="4:5" ht="11.25">
      <c r="D130" s="10"/>
      <c r="E130" s="10"/>
    </row>
    <row r="131" spans="4:5" ht="11.25">
      <c r="D131" s="10"/>
      <c r="E131" s="10"/>
    </row>
    <row r="132" spans="4:5" ht="11.25">
      <c r="D132" s="10"/>
      <c r="E132" s="10"/>
    </row>
    <row r="133" spans="4:5" ht="11.25">
      <c r="D133" s="10"/>
      <c r="E133" s="10"/>
    </row>
    <row r="134" spans="4:5" ht="11.25">
      <c r="D134" s="10"/>
      <c r="E134" s="10"/>
    </row>
    <row r="135" spans="4:5" ht="11.25">
      <c r="D135" s="10"/>
      <c r="E135" s="10"/>
    </row>
    <row r="136" spans="4:5" ht="11.25">
      <c r="D136" s="10"/>
      <c r="E136" s="10"/>
    </row>
    <row r="137" spans="4:5" ht="11.25">
      <c r="D137" s="10"/>
      <c r="E137" s="10"/>
    </row>
    <row r="138" spans="4:5" ht="11.25">
      <c r="D138" s="10"/>
      <c r="E138" s="10"/>
    </row>
    <row r="139" spans="4:5" ht="11.25">
      <c r="D139" s="10"/>
      <c r="E139" s="10"/>
    </row>
    <row r="140" spans="4:5" ht="11.25">
      <c r="D140" s="10"/>
      <c r="E140" s="10"/>
    </row>
    <row r="141" spans="4:5" ht="11.25">
      <c r="D141" s="10"/>
      <c r="E141" s="10"/>
    </row>
    <row r="142" spans="4:5" ht="11.25">
      <c r="D142" s="10"/>
      <c r="E142" s="10"/>
    </row>
    <row r="143" spans="4:5" ht="11.25">
      <c r="D143" s="10"/>
      <c r="E143" s="10"/>
    </row>
    <row r="144" spans="4:5" ht="11.25">
      <c r="D144" s="10"/>
      <c r="E144" s="10"/>
    </row>
    <row r="145" spans="4:5" ht="11.25">
      <c r="D145" s="10"/>
      <c r="E145" s="10"/>
    </row>
    <row r="146" spans="4:5" ht="11.25">
      <c r="D146" s="10"/>
      <c r="E146" s="10"/>
    </row>
    <row r="147" spans="4:5" ht="11.25">
      <c r="D147" s="10"/>
      <c r="E147" s="10"/>
    </row>
    <row r="148" spans="4:5" ht="11.25">
      <c r="D148" s="10"/>
      <c r="E148" s="10"/>
    </row>
    <row r="149" spans="4:5" ht="11.25">
      <c r="D149" s="10"/>
      <c r="E149" s="10"/>
    </row>
    <row r="150" spans="4:5" ht="11.25">
      <c r="D150" s="10"/>
      <c r="E150" s="10"/>
    </row>
    <row r="151" spans="4:5" ht="11.25">
      <c r="D151" s="10"/>
      <c r="E151" s="10"/>
    </row>
    <row r="152" spans="4:5" ht="11.25">
      <c r="D152" s="10"/>
      <c r="E152" s="10"/>
    </row>
    <row r="153" spans="4:5" ht="11.25">
      <c r="D153" s="10"/>
      <c r="E153" s="10"/>
    </row>
    <row r="154" spans="4:5" ht="11.25">
      <c r="D154" s="10"/>
      <c r="E154" s="10"/>
    </row>
    <row r="155" spans="4:5" ht="11.25">
      <c r="D155" s="10"/>
      <c r="E155" s="10"/>
    </row>
    <row r="156" spans="4:5" ht="11.25">
      <c r="D156" s="10"/>
      <c r="E156" s="10"/>
    </row>
    <row r="157" spans="4:5" ht="11.25">
      <c r="D157" s="10"/>
      <c r="E157" s="10"/>
    </row>
    <row r="158" spans="4:5" ht="11.25">
      <c r="D158" s="10"/>
      <c r="E158" s="10"/>
    </row>
    <row r="159" spans="4:5" ht="11.25">
      <c r="D159" s="10"/>
      <c r="E159" s="10"/>
    </row>
    <row r="160" spans="4:5" ht="11.25">
      <c r="D160" s="10"/>
      <c r="E160" s="10"/>
    </row>
    <row r="161" spans="4:5" ht="11.25">
      <c r="D161" s="10"/>
      <c r="E161" s="10"/>
    </row>
    <row r="162" spans="4:5" ht="11.25">
      <c r="D162" s="10"/>
      <c r="E162" s="10"/>
    </row>
    <row r="163" spans="4:5" ht="11.25">
      <c r="D163" s="10"/>
      <c r="E163" s="10"/>
    </row>
    <row r="164" spans="4:5" ht="11.25">
      <c r="D164" s="10"/>
      <c r="E164" s="10"/>
    </row>
    <row r="165" spans="4:5" ht="11.25">
      <c r="D165" s="10"/>
      <c r="E165" s="10"/>
    </row>
    <row r="166" spans="4:5" ht="11.25">
      <c r="D166" s="10"/>
      <c r="E166" s="10"/>
    </row>
    <row r="167" spans="4:5" ht="11.25">
      <c r="D167" s="10"/>
      <c r="E167" s="10"/>
    </row>
    <row r="168" spans="4:5" ht="11.25">
      <c r="D168" s="10"/>
      <c r="E168" s="10"/>
    </row>
    <row r="169" spans="4:5" ht="11.25">
      <c r="D169" s="10"/>
      <c r="E169" s="10"/>
    </row>
    <row r="170" spans="4:5" ht="11.25">
      <c r="D170" s="10"/>
      <c r="E170" s="10"/>
    </row>
    <row r="171" spans="4:5" ht="11.25">
      <c r="D171" s="10"/>
      <c r="E171" s="10"/>
    </row>
    <row r="172" spans="4:5" ht="11.25">
      <c r="D172" s="10"/>
      <c r="E172" s="10"/>
    </row>
    <row r="173" spans="4:5" ht="11.25">
      <c r="D173" s="10"/>
      <c r="E173" s="10"/>
    </row>
    <row r="174" spans="4:5" ht="11.25">
      <c r="D174" s="10"/>
      <c r="E174" s="10"/>
    </row>
    <row r="175" spans="4:5" ht="11.25">
      <c r="D175" s="10"/>
      <c r="E175" s="10"/>
    </row>
    <row r="176" spans="4:5" ht="11.25">
      <c r="D176" s="10"/>
      <c r="E176" s="10"/>
    </row>
    <row r="177" spans="4:5" ht="11.25">
      <c r="D177" s="10"/>
      <c r="E177" s="10"/>
    </row>
    <row r="178" spans="4:5" ht="11.25">
      <c r="D178" s="10"/>
      <c r="E178" s="10"/>
    </row>
    <row r="179" spans="4:5" ht="11.25">
      <c r="D179" s="10"/>
      <c r="E179" s="10"/>
    </row>
    <row r="180" spans="4:5" ht="11.25">
      <c r="D180" s="10"/>
      <c r="E180" s="10"/>
    </row>
    <row r="181" spans="4:5" ht="11.25">
      <c r="D181" s="10"/>
      <c r="E181" s="10"/>
    </row>
    <row r="182" spans="4:5" ht="11.25">
      <c r="D182" s="10"/>
      <c r="E182" s="10"/>
    </row>
    <row r="183" spans="4:5" ht="11.25">
      <c r="D183" s="10"/>
      <c r="E183" s="10"/>
    </row>
    <row r="184" spans="4:5" ht="11.25">
      <c r="D184" s="10"/>
      <c r="E184" s="10"/>
    </row>
    <row r="185" spans="4:5" ht="11.25">
      <c r="D185" s="10"/>
      <c r="E185" s="10"/>
    </row>
    <row r="186" spans="4:5" ht="11.25">
      <c r="D186" s="10"/>
      <c r="E186" s="10"/>
    </row>
    <row r="187" spans="4:5" ht="11.25">
      <c r="D187" s="10"/>
      <c r="E187" s="10"/>
    </row>
    <row r="188" spans="4:5" ht="11.25">
      <c r="D188" s="10"/>
      <c r="E188" s="10"/>
    </row>
    <row r="189" spans="4:5" ht="11.25">
      <c r="D189" s="10"/>
      <c r="E189" s="10"/>
    </row>
    <row r="190" spans="4:5" ht="11.25">
      <c r="D190" s="10"/>
      <c r="E190" s="10"/>
    </row>
    <row r="191" spans="4:5" ht="11.25">
      <c r="D191" s="10"/>
      <c r="E191" s="10"/>
    </row>
    <row r="192" spans="4:5" ht="11.25">
      <c r="D192" s="10"/>
      <c r="E192" s="10"/>
    </row>
    <row r="193" spans="4:5" ht="11.25">
      <c r="D193" s="10"/>
      <c r="E193" s="10"/>
    </row>
    <row r="194" spans="4:5" ht="11.25">
      <c r="D194" s="10"/>
      <c r="E194" s="10"/>
    </row>
    <row r="195" spans="4:5" ht="11.25">
      <c r="D195" s="10"/>
      <c r="E195" s="10"/>
    </row>
    <row r="196" spans="4:5" ht="11.25">
      <c r="D196" s="10"/>
      <c r="E196" s="10"/>
    </row>
    <row r="197" spans="4:5" ht="11.25">
      <c r="D197" s="10"/>
      <c r="E197" s="10"/>
    </row>
    <row r="198" spans="4:5" ht="11.25">
      <c r="D198" s="10"/>
      <c r="E198" s="10"/>
    </row>
    <row r="199" spans="4:5" ht="11.25">
      <c r="D199" s="10"/>
      <c r="E199" s="10"/>
    </row>
    <row r="200" spans="4:5" ht="11.25">
      <c r="D200" s="10"/>
      <c r="E200" s="10"/>
    </row>
    <row r="201" spans="4:5" ht="11.25">
      <c r="D201" s="10"/>
      <c r="E201" s="10"/>
    </row>
    <row r="202" spans="4:5" ht="11.25">
      <c r="D202" s="10"/>
      <c r="E202" s="10"/>
    </row>
    <row r="203" spans="4:5" ht="11.25">
      <c r="D203" s="10"/>
      <c r="E203" s="10"/>
    </row>
    <row r="204" spans="4:5" ht="11.25">
      <c r="D204" s="10"/>
      <c r="E204" s="10"/>
    </row>
    <row r="205" spans="4:5" ht="11.25">
      <c r="D205" s="10"/>
      <c r="E205" s="10"/>
    </row>
    <row r="206" spans="4:5" ht="11.25">
      <c r="D206" s="10"/>
      <c r="E206" s="10"/>
    </row>
    <row r="207" spans="4:5" ht="11.25">
      <c r="D207" s="10"/>
      <c r="E207" s="10"/>
    </row>
    <row r="208" spans="4:5" ht="11.25">
      <c r="D208" s="10"/>
      <c r="E208" s="10"/>
    </row>
    <row r="209" spans="4:5" ht="11.25">
      <c r="D209" s="10"/>
      <c r="E209" s="10"/>
    </row>
    <row r="210" spans="4:5" ht="11.25">
      <c r="D210" s="10"/>
      <c r="E210" s="10"/>
    </row>
    <row r="211" spans="4:5" ht="11.25">
      <c r="D211" s="10"/>
      <c r="E211" s="10"/>
    </row>
    <row r="212" spans="4:5" ht="11.25">
      <c r="D212" s="10"/>
      <c r="E212" s="10"/>
    </row>
    <row r="213" spans="4:5" ht="11.25">
      <c r="D213" s="10"/>
      <c r="E213" s="10"/>
    </row>
    <row r="214" spans="4:5" ht="11.25">
      <c r="D214" s="10"/>
      <c r="E214" s="10"/>
    </row>
    <row r="215" spans="4:5" ht="11.25">
      <c r="D215" s="10"/>
      <c r="E215" s="10"/>
    </row>
    <row r="216" spans="4:5" ht="11.25">
      <c r="D216" s="10"/>
      <c r="E216" s="10"/>
    </row>
    <row r="217" spans="4:5" ht="11.25">
      <c r="D217" s="10"/>
      <c r="E217" s="10"/>
    </row>
    <row r="218" spans="4:5" ht="11.25">
      <c r="D218" s="10"/>
      <c r="E218" s="10"/>
    </row>
    <row r="219" spans="4:5" ht="11.25">
      <c r="D219" s="10"/>
      <c r="E219" s="10"/>
    </row>
    <row r="220" spans="4:5" ht="11.25">
      <c r="D220" s="10"/>
      <c r="E220" s="10"/>
    </row>
    <row r="221" spans="4:5" ht="11.25">
      <c r="D221" s="10"/>
      <c r="E221" s="10"/>
    </row>
    <row r="222" spans="4:5" ht="11.25">
      <c r="D222" s="10"/>
      <c r="E222" s="10"/>
    </row>
    <row r="223" spans="4:5" ht="11.25">
      <c r="D223" s="10"/>
      <c r="E223" s="10"/>
    </row>
    <row r="224" spans="4:5" ht="11.25">
      <c r="D224" s="10"/>
      <c r="E224" s="10"/>
    </row>
    <row r="225" spans="4:5" ht="11.25">
      <c r="D225" s="10"/>
      <c r="E225" s="10"/>
    </row>
    <row r="226" spans="4:5" ht="11.25">
      <c r="D226" s="10"/>
      <c r="E226" s="10"/>
    </row>
    <row r="227" spans="4:5" ht="11.25">
      <c r="D227" s="10"/>
      <c r="E227" s="10"/>
    </row>
    <row r="228" spans="4:5" ht="11.25">
      <c r="D228" s="10"/>
      <c r="E228" s="10"/>
    </row>
    <row r="229" spans="4:5" ht="11.25">
      <c r="D229" s="10"/>
      <c r="E229" s="10"/>
    </row>
    <row r="230" spans="4:5" ht="11.25">
      <c r="D230" s="10"/>
      <c r="E230" s="10"/>
    </row>
    <row r="231" spans="4:5" ht="11.25">
      <c r="D231" s="10"/>
      <c r="E231" s="10"/>
    </row>
    <row r="232" spans="4:5" ht="11.25">
      <c r="D232" s="10"/>
      <c r="E232" s="10"/>
    </row>
    <row r="233" spans="4:5" ht="11.25">
      <c r="D233" s="10"/>
      <c r="E233" s="10"/>
    </row>
    <row r="234" spans="4:5" ht="11.25">
      <c r="D234" s="10"/>
      <c r="E234" s="10"/>
    </row>
    <row r="235" spans="4:5" ht="11.25">
      <c r="D235" s="10"/>
      <c r="E235" s="10"/>
    </row>
    <row r="236" spans="4:5" ht="11.25">
      <c r="D236" s="10"/>
      <c r="E236" s="10"/>
    </row>
    <row r="237" spans="4:5" ht="11.25">
      <c r="D237" s="10"/>
      <c r="E237" s="10"/>
    </row>
    <row r="238" spans="4:5" ht="11.25">
      <c r="D238" s="10"/>
      <c r="E238" s="10"/>
    </row>
    <row r="239" spans="4:5" ht="11.25">
      <c r="D239" s="10"/>
      <c r="E239" s="10"/>
    </row>
    <row r="240" spans="4:5" ht="11.25">
      <c r="D240" s="10"/>
      <c r="E240" s="10"/>
    </row>
    <row r="241" spans="4:5" ht="11.25">
      <c r="D241" s="10"/>
      <c r="E241" s="10"/>
    </row>
    <row r="242" spans="4:5" ht="11.25">
      <c r="D242" s="10"/>
      <c r="E242" s="10"/>
    </row>
    <row r="243" spans="4:5" ht="11.25">
      <c r="D243" s="10"/>
      <c r="E243" s="10"/>
    </row>
    <row r="244" spans="4:5" ht="11.25">
      <c r="D244" s="10"/>
      <c r="E244" s="10"/>
    </row>
    <row r="245" spans="4:5" ht="11.25">
      <c r="D245" s="10"/>
      <c r="E245" s="10"/>
    </row>
    <row r="246" spans="4:5" ht="11.25">
      <c r="D246" s="10"/>
      <c r="E246" s="10"/>
    </row>
    <row r="247" spans="4:5" ht="11.25">
      <c r="D247" s="10"/>
      <c r="E247" s="10"/>
    </row>
    <row r="248" spans="4:5" ht="11.25">
      <c r="D248" s="10"/>
      <c r="E248" s="10"/>
    </row>
    <row r="249" spans="4:5" ht="11.25">
      <c r="D249" s="10"/>
      <c r="E249" s="10"/>
    </row>
    <row r="250" spans="4:5" ht="11.25">
      <c r="D250" s="10"/>
      <c r="E250" s="10"/>
    </row>
    <row r="251" spans="4:5" ht="11.25">
      <c r="D251" s="10"/>
      <c r="E251" s="10"/>
    </row>
    <row r="252" spans="4:5" ht="11.25">
      <c r="D252" s="10"/>
      <c r="E252" s="10"/>
    </row>
    <row r="253" spans="4:5" ht="11.25">
      <c r="D253" s="10"/>
      <c r="E253" s="10"/>
    </row>
    <row r="254" spans="4:5" ht="11.25">
      <c r="D254" s="10"/>
      <c r="E254" s="10"/>
    </row>
    <row r="255" spans="4:5" ht="11.25">
      <c r="D255" s="10"/>
      <c r="E255" s="10"/>
    </row>
    <row r="256" spans="4:5" ht="11.25">
      <c r="D256" s="10"/>
      <c r="E256" s="10"/>
    </row>
    <row r="257" spans="4:5" ht="11.25">
      <c r="D257" s="10"/>
      <c r="E257" s="10"/>
    </row>
    <row r="258" spans="4:5" ht="11.25">
      <c r="D258" s="10"/>
      <c r="E258" s="10"/>
    </row>
    <row r="259" spans="4:5" ht="11.25">
      <c r="D259" s="10"/>
      <c r="E259" s="10"/>
    </row>
    <row r="260" spans="4:5" ht="11.25">
      <c r="D260" s="10"/>
      <c r="E260" s="10"/>
    </row>
    <row r="261" spans="4:5" ht="11.25">
      <c r="D261" s="10"/>
      <c r="E261" s="10"/>
    </row>
    <row r="262" spans="4:5" ht="11.25">
      <c r="D262" s="10"/>
      <c r="E262" s="10"/>
    </row>
    <row r="263" spans="4:5" ht="11.25">
      <c r="D263" s="10"/>
      <c r="E263" s="10"/>
    </row>
    <row r="264" spans="4:5" ht="11.25">
      <c r="D264" s="10"/>
      <c r="E264" s="10"/>
    </row>
    <row r="265" spans="4:5" ht="11.25">
      <c r="D265" s="10"/>
      <c r="E265" s="10"/>
    </row>
    <row r="266" spans="4:5" ht="11.25">
      <c r="D266" s="10"/>
      <c r="E266" s="10"/>
    </row>
    <row r="267" spans="4:5" ht="11.25">
      <c r="D267" s="10"/>
      <c r="E267" s="10"/>
    </row>
    <row r="268" spans="4:5" ht="11.25">
      <c r="D268" s="10"/>
      <c r="E268" s="10"/>
    </row>
    <row r="269" spans="4:5" ht="11.25">
      <c r="D269" s="10"/>
      <c r="E269" s="10"/>
    </row>
    <row r="270" spans="4:5" ht="11.25">
      <c r="D270" s="10"/>
      <c r="E270" s="10"/>
    </row>
    <row r="271" spans="4:5" ht="11.25">
      <c r="D271" s="10"/>
      <c r="E271" s="10"/>
    </row>
    <row r="272" spans="4:5" ht="11.25">
      <c r="D272" s="10"/>
      <c r="E272" s="10"/>
    </row>
    <row r="273" spans="4:5" ht="11.25">
      <c r="D273" s="10"/>
      <c r="E273" s="10"/>
    </row>
    <row r="274" spans="4:5" ht="11.25">
      <c r="D274" s="10"/>
      <c r="E274" s="10"/>
    </row>
    <row r="275" spans="4:5" ht="11.25">
      <c r="D275" s="10"/>
      <c r="E275" s="10"/>
    </row>
    <row r="276" spans="4:5" ht="11.25">
      <c r="D276" s="10"/>
      <c r="E276" s="10"/>
    </row>
    <row r="277" spans="4:5" ht="11.25">
      <c r="D277" s="10"/>
      <c r="E277" s="10"/>
    </row>
    <row r="278" spans="4:5" ht="11.25">
      <c r="D278" s="10"/>
      <c r="E278" s="10"/>
    </row>
    <row r="279" spans="4:5" ht="11.25">
      <c r="D279" s="10"/>
      <c r="E279" s="10"/>
    </row>
    <row r="280" spans="4:5" ht="11.25">
      <c r="D280" s="10"/>
      <c r="E280" s="10"/>
    </row>
    <row r="281" spans="4:5" ht="11.25">
      <c r="D281" s="10"/>
      <c r="E281" s="10"/>
    </row>
    <row r="282" spans="4:5" ht="11.25">
      <c r="D282" s="10"/>
      <c r="E282" s="10"/>
    </row>
    <row r="283" spans="4:5" ht="11.25">
      <c r="D283" s="10"/>
      <c r="E283" s="10"/>
    </row>
    <row r="284" spans="4:5" ht="11.25">
      <c r="D284" s="10"/>
      <c r="E284" s="10"/>
    </row>
    <row r="285" spans="4:5" ht="11.25">
      <c r="D285" s="10"/>
      <c r="E285" s="10"/>
    </row>
    <row r="286" spans="4:5" ht="11.25">
      <c r="D286" s="10"/>
      <c r="E286" s="10"/>
    </row>
    <row r="287" spans="4:5" ht="11.25">
      <c r="D287" s="10"/>
      <c r="E287" s="10"/>
    </row>
    <row r="288" spans="4:5" ht="11.25">
      <c r="D288" s="10"/>
      <c r="E288" s="10"/>
    </row>
    <row r="289" spans="4:5" ht="11.25">
      <c r="D289" s="10"/>
      <c r="E289" s="10"/>
    </row>
    <row r="290" spans="4:5" ht="11.25">
      <c r="D290" s="10"/>
      <c r="E290" s="10"/>
    </row>
    <row r="291" spans="4:5" ht="11.25">
      <c r="D291" s="10"/>
      <c r="E291" s="10"/>
    </row>
    <row r="292" spans="4:5" ht="11.25">
      <c r="D292" s="10"/>
      <c r="E292" s="10"/>
    </row>
    <row r="293" spans="4:5" ht="11.25">
      <c r="D293" s="10"/>
      <c r="E293" s="10"/>
    </row>
    <row r="294" spans="4:5" ht="11.25">
      <c r="D294" s="10"/>
      <c r="E294" s="10"/>
    </row>
    <row r="295" spans="4:5" ht="11.25">
      <c r="D295" s="10"/>
      <c r="E295" s="10"/>
    </row>
    <row r="296" spans="4:5" ht="11.25">
      <c r="D296" s="10"/>
      <c r="E296" s="10"/>
    </row>
    <row r="297" spans="4:5" ht="11.25">
      <c r="D297" s="10"/>
      <c r="E297" s="10"/>
    </row>
    <row r="298" spans="4:5" ht="11.25">
      <c r="D298" s="10"/>
      <c r="E298" s="10"/>
    </row>
    <row r="299" spans="4:5" ht="11.25">
      <c r="D299" s="10"/>
      <c r="E299" s="10"/>
    </row>
    <row r="300" spans="4:5" ht="11.25">
      <c r="D300" s="10"/>
      <c r="E300" s="10"/>
    </row>
    <row r="301" spans="4:5" ht="11.25">
      <c r="D301" s="10"/>
      <c r="E301" s="10"/>
    </row>
    <row r="302" spans="4:5" ht="11.25">
      <c r="D302" s="10"/>
      <c r="E302" s="10"/>
    </row>
    <row r="303" spans="4:5" ht="11.25">
      <c r="D303" s="10"/>
      <c r="E303" s="10"/>
    </row>
    <row r="304" spans="4:5" ht="11.25">
      <c r="D304" s="10"/>
      <c r="E304" s="10"/>
    </row>
    <row r="305" spans="4:5" ht="11.25">
      <c r="D305" s="10"/>
      <c r="E305" s="10"/>
    </row>
    <row r="306" spans="4:5" ht="11.25">
      <c r="D306" s="10"/>
      <c r="E306" s="10"/>
    </row>
    <row r="307" spans="4:5" ht="11.25">
      <c r="D307" s="10"/>
      <c r="E307" s="10"/>
    </row>
    <row r="308" spans="4:5" ht="11.25">
      <c r="D308" s="10"/>
      <c r="E308" s="10"/>
    </row>
    <row r="309" spans="4:5" ht="11.25">
      <c r="D309" s="10"/>
      <c r="E309" s="10"/>
    </row>
    <row r="310" spans="4:5" ht="11.25">
      <c r="D310" s="10"/>
      <c r="E310" s="10"/>
    </row>
    <row r="311" spans="4:5" ht="11.25">
      <c r="D311" s="10"/>
      <c r="E311" s="10"/>
    </row>
    <row r="312" spans="4:5" ht="11.25">
      <c r="D312" s="10"/>
      <c r="E312" s="10"/>
    </row>
    <row r="313" spans="4:5" ht="11.25">
      <c r="D313" s="10"/>
      <c r="E313" s="10"/>
    </row>
    <row r="314" spans="4:5" ht="11.25">
      <c r="D314" s="10"/>
      <c r="E314" s="10"/>
    </row>
    <row r="315" spans="4:5" ht="11.25">
      <c r="D315" s="10"/>
      <c r="E315" s="10"/>
    </row>
    <row r="316" spans="4:5" ht="11.25">
      <c r="D316" s="10"/>
      <c r="E316" s="10"/>
    </row>
    <row r="317" spans="4:5" ht="11.25">
      <c r="D317" s="10"/>
      <c r="E317" s="10"/>
    </row>
    <row r="318" spans="4:5" ht="11.25">
      <c r="D318" s="10"/>
      <c r="E318" s="10"/>
    </row>
    <row r="319" spans="4:5" ht="11.25">
      <c r="D319" s="10"/>
      <c r="E319" s="10"/>
    </row>
    <row r="320" spans="4:5" ht="11.25">
      <c r="D320" s="10"/>
      <c r="E320" s="10"/>
    </row>
    <row r="321" spans="4:5" ht="11.25">
      <c r="D321" s="10"/>
      <c r="E321" s="10"/>
    </row>
    <row r="322" spans="4:5" ht="11.25">
      <c r="D322" s="10"/>
      <c r="E322" s="10"/>
    </row>
    <row r="323" spans="4:5" ht="11.25">
      <c r="D323" s="10"/>
      <c r="E323" s="10"/>
    </row>
    <row r="324" spans="4:5" ht="11.25">
      <c r="D324" s="10"/>
      <c r="E324" s="10"/>
    </row>
    <row r="325" spans="4:5" ht="11.25">
      <c r="D325" s="10"/>
      <c r="E325" s="10"/>
    </row>
    <row r="326" spans="4:5" ht="11.25">
      <c r="D326" s="10"/>
      <c r="E326" s="10"/>
    </row>
    <row r="327" spans="4:5" ht="11.25">
      <c r="D327" s="10"/>
      <c r="E327" s="10"/>
    </row>
    <row r="328" spans="4:5" ht="11.25">
      <c r="D328" s="10"/>
      <c r="E328" s="10"/>
    </row>
    <row r="329" spans="4:5" ht="11.25">
      <c r="D329" s="10"/>
      <c r="E329" s="10"/>
    </row>
    <row r="330" spans="4:5" ht="11.25">
      <c r="D330" s="10"/>
      <c r="E330" s="10"/>
    </row>
    <row r="331" spans="4:5" ht="11.25">
      <c r="D331" s="10"/>
      <c r="E331" s="10"/>
    </row>
    <row r="332" spans="4:5" ht="11.25">
      <c r="D332" s="10"/>
      <c r="E332" s="10"/>
    </row>
    <row r="333" spans="4:5" ht="11.25">
      <c r="D333" s="10"/>
      <c r="E333" s="10"/>
    </row>
    <row r="334" spans="4:5" ht="11.25">
      <c r="D334" s="10"/>
      <c r="E334" s="10"/>
    </row>
    <row r="335" spans="4:5" ht="11.25">
      <c r="D335" s="10"/>
      <c r="E335" s="10"/>
    </row>
    <row r="336" spans="4:5" ht="11.25">
      <c r="D336" s="10"/>
      <c r="E336" s="10"/>
    </row>
    <row r="337" spans="4:5" ht="11.25">
      <c r="D337" s="10"/>
      <c r="E337" s="10"/>
    </row>
    <row r="338" spans="4:5" ht="11.25">
      <c r="D338" s="10"/>
      <c r="E338" s="10"/>
    </row>
    <row r="339" spans="4:5" ht="11.25">
      <c r="D339" s="10"/>
      <c r="E339" s="10"/>
    </row>
    <row r="340" spans="4:5" ht="11.25">
      <c r="D340" s="10"/>
      <c r="E340" s="10"/>
    </row>
    <row r="341" spans="4:5" ht="11.25">
      <c r="D341" s="10"/>
      <c r="E341" s="10"/>
    </row>
    <row r="342" spans="4:5" ht="11.25">
      <c r="D342" s="10"/>
      <c r="E342" s="10"/>
    </row>
    <row r="343" spans="4:5" ht="11.25">
      <c r="D343" s="10"/>
      <c r="E343" s="10"/>
    </row>
    <row r="344" spans="4:5" ht="11.25">
      <c r="D344" s="10"/>
      <c r="E344" s="10"/>
    </row>
    <row r="345" spans="4:5" ht="11.25">
      <c r="D345" s="10"/>
      <c r="E345" s="10"/>
    </row>
    <row r="346" spans="4:5" ht="11.25">
      <c r="D346" s="10"/>
      <c r="E346" s="10"/>
    </row>
    <row r="347" spans="4:5" ht="11.25">
      <c r="D347" s="10"/>
      <c r="E347" s="10"/>
    </row>
    <row r="348" spans="4:5" ht="11.25">
      <c r="D348" s="10"/>
      <c r="E348" s="10"/>
    </row>
    <row r="349" spans="4:5" ht="11.25">
      <c r="D349" s="10"/>
      <c r="E349" s="10"/>
    </row>
    <row r="350" spans="4:5" ht="11.25">
      <c r="D350" s="10"/>
      <c r="E350" s="10"/>
    </row>
    <row r="351" spans="4:5" ht="11.25">
      <c r="D351" s="10"/>
      <c r="E351" s="10"/>
    </row>
    <row r="352" spans="4:5" ht="11.25">
      <c r="D352" s="10"/>
      <c r="E352" s="10"/>
    </row>
    <row r="353" spans="4:5" ht="11.25">
      <c r="D353" s="10"/>
      <c r="E353" s="10"/>
    </row>
    <row r="354" spans="4:5" ht="11.25">
      <c r="D354" s="10"/>
      <c r="E354" s="10"/>
    </row>
    <row r="355" spans="4:5" ht="11.25">
      <c r="D355" s="10"/>
      <c r="E355" s="10"/>
    </row>
    <row r="356" spans="4:5" ht="11.25">
      <c r="D356" s="10"/>
      <c r="E356" s="10"/>
    </row>
    <row r="357" spans="4:5" ht="11.25">
      <c r="D357" s="10"/>
      <c r="E357" s="10"/>
    </row>
    <row r="358" spans="4:5" ht="11.25">
      <c r="D358" s="10"/>
      <c r="E358" s="10"/>
    </row>
    <row r="359" spans="4:5" ht="11.25">
      <c r="D359" s="10"/>
      <c r="E359" s="10"/>
    </row>
    <row r="360" spans="4:5" ht="11.25">
      <c r="D360" s="10"/>
      <c r="E360" s="10"/>
    </row>
    <row r="361" spans="4:5" ht="11.25">
      <c r="D361" s="10"/>
      <c r="E361" s="10"/>
    </row>
    <row r="362" spans="4:5" ht="11.25">
      <c r="D362" s="10"/>
      <c r="E362" s="10"/>
    </row>
    <row r="363" spans="4:5" ht="11.25">
      <c r="D363" s="10"/>
      <c r="E363" s="10"/>
    </row>
    <row r="364" spans="4:5" ht="11.25">
      <c r="D364" s="10"/>
      <c r="E364" s="10"/>
    </row>
    <row r="365" spans="4:5" ht="11.25">
      <c r="D365" s="10"/>
      <c r="E365" s="10"/>
    </row>
    <row r="366" spans="4:5" ht="11.25">
      <c r="D366" s="10"/>
      <c r="E366" s="10"/>
    </row>
    <row r="367" spans="4:5" ht="11.25">
      <c r="D367" s="10"/>
      <c r="E367" s="10"/>
    </row>
    <row r="368" spans="4:5" ht="11.25">
      <c r="D368" s="10"/>
      <c r="E368" s="10"/>
    </row>
    <row r="369" spans="4:5" ht="11.25">
      <c r="D369" s="10"/>
      <c r="E369" s="10"/>
    </row>
    <row r="370" spans="4:5" ht="11.25">
      <c r="D370" s="10"/>
      <c r="E370" s="10"/>
    </row>
    <row r="371" spans="4:5" ht="11.25">
      <c r="D371" s="10"/>
      <c r="E371" s="10"/>
    </row>
    <row r="372" spans="4:5" ht="11.25">
      <c r="D372" s="10"/>
      <c r="E372" s="10"/>
    </row>
    <row r="373" spans="4:5" ht="11.25">
      <c r="D373" s="10"/>
      <c r="E373" s="10"/>
    </row>
    <row r="374" spans="4:5" ht="11.25">
      <c r="D374" s="10"/>
      <c r="E374" s="10"/>
    </row>
    <row r="375" spans="4:5" ht="11.25">
      <c r="D375" s="10"/>
      <c r="E375" s="10"/>
    </row>
    <row r="376" spans="4:5" ht="11.25">
      <c r="D376" s="10"/>
      <c r="E376" s="10"/>
    </row>
    <row r="377" spans="4:5" ht="11.25">
      <c r="D377" s="10"/>
      <c r="E377" s="10"/>
    </row>
    <row r="378" spans="4:5" ht="11.25">
      <c r="D378" s="10"/>
      <c r="E378" s="10"/>
    </row>
    <row r="379" spans="4:5" ht="11.25">
      <c r="D379" s="10"/>
      <c r="E379" s="10"/>
    </row>
    <row r="380" spans="4:5" ht="11.25">
      <c r="D380" s="10"/>
      <c r="E380" s="10"/>
    </row>
    <row r="381" spans="4:5" ht="11.25">
      <c r="D381" s="10"/>
      <c r="E381" s="10"/>
    </row>
    <row r="382" spans="4:5" ht="11.25">
      <c r="D382" s="10"/>
      <c r="E382" s="10"/>
    </row>
    <row r="383" spans="4:5" ht="11.25">
      <c r="D383" s="10"/>
      <c r="E383" s="10"/>
    </row>
    <row r="384" spans="4:5" ht="11.25">
      <c r="D384" s="10"/>
      <c r="E384" s="10"/>
    </row>
    <row r="385" spans="4:5" ht="11.25">
      <c r="D385" s="10"/>
      <c r="E385" s="10"/>
    </row>
    <row r="386" spans="4:5" ht="11.25">
      <c r="D386" s="10"/>
      <c r="E386" s="10"/>
    </row>
    <row r="387" spans="4:5" ht="11.25">
      <c r="D387" s="10"/>
      <c r="E387" s="10"/>
    </row>
    <row r="388" spans="4:5" ht="11.25">
      <c r="D388" s="10"/>
      <c r="E388" s="10"/>
    </row>
    <row r="389" spans="4:5" ht="11.25">
      <c r="D389" s="10"/>
      <c r="E389" s="10"/>
    </row>
    <row r="390" spans="4:5" ht="11.25">
      <c r="D390" s="10"/>
      <c r="E390" s="10"/>
    </row>
    <row r="391" spans="4:5" ht="11.25">
      <c r="D391" s="10"/>
      <c r="E391" s="10"/>
    </row>
    <row r="392" spans="4:5" ht="11.25">
      <c r="D392" s="10"/>
      <c r="E392" s="10"/>
    </row>
    <row r="393" spans="4:5" ht="11.25">
      <c r="D393" s="10"/>
      <c r="E393" s="10"/>
    </row>
    <row r="394" spans="4:5" ht="11.25">
      <c r="D394" s="10"/>
      <c r="E394" s="10"/>
    </row>
    <row r="395" spans="4:5" ht="11.25">
      <c r="D395" s="10"/>
      <c r="E395" s="10"/>
    </row>
    <row r="396" spans="4:5" ht="11.25">
      <c r="D396" s="10"/>
      <c r="E396" s="10"/>
    </row>
    <row r="397" spans="4:5" ht="11.25">
      <c r="D397" s="10"/>
      <c r="E397" s="10"/>
    </row>
    <row r="398" spans="4:5" ht="11.25">
      <c r="D398" s="10"/>
      <c r="E398" s="10"/>
    </row>
    <row r="399" spans="4:5" ht="11.25">
      <c r="D399" s="10"/>
      <c r="E399" s="10"/>
    </row>
    <row r="400" spans="4:5" ht="11.25">
      <c r="D400" s="10"/>
      <c r="E400" s="10"/>
    </row>
    <row r="401" spans="4:5" ht="11.25">
      <c r="D401" s="10"/>
      <c r="E401" s="10"/>
    </row>
    <row r="402" spans="4:5" ht="11.25">
      <c r="D402" s="10"/>
      <c r="E402" s="10"/>
    </row>
    <row r="403" spans="4:5" ht="11.25">
      <c r="D403" s="10"/>
      <c r="E403" s="10"/>
    </row>
    <row r="404" spans="4:5" ht="11.25">
      <c r="D404" s="10"/>
      <c r="E404" s="10"/>
    </row>
    <row r="405" spans="4:5" ht="11.25">
      <c r="D405" s="10"/>
      <c r="E405" s="10"/>
    </row>
    <row r="406" spans="4:5" ht="11.25">
      <c r="D406" s="10"/>
      <c r="E406" s="10"/>
    </row>
    <row r="407" spans="4:5" ht="11.25">
      <c r="D407" s="10"/>
      <c r="E407" s="10"/>
    </row>
    <row r="408" spans="4:5" ht="11.25">
      <c r="D408" s="10"/>
      <c r="E408" s="10"/>
    </row>
    <row r="409" spans="4:5" ht="11.25">
      <c r="D409" s="10"/>
      <c r="E409" s="10"/>
    </row>
    <row r="410" spans="4:5" ht="11.25">
      <c r="D410" s="10"/>
      <c r="E410" s="10"/>
    </row>
    <row r="411" spans="4:5" ht="11.25">
      <c r="D411" s="10"/>
      <c r="E411" s="10"/>
    </row>
    <row r="412" spans="4:5" ht="11.25">
      <c r="D412" s="10"/>
      <c r="E412" s="10"/>
    </row>
    <row r="413" spans="4:5" ht="11.25">
      <c r="D413" s="10"/>
      <c r="E413" s="10"/>
    </row>
    <row r="414" spans="4:5" ht="11.25">
      <c r="D414" s="10"/>
      <c r="E414" s="10"/>
    </row>
    <row r="415" spans="4:5" ht="11.25">
      <c r="D415" s="10"/>
      <c r="E415" s="10"/>
    </row>
    <row r="416" spans="4:5" ht="11.25">
      <c r="D416" s="10"/>
      <c r="E416" s="10"/>
    </row>
    <row r="417" spans="4:5" ht="11.25">
      <c r="D417" s="10"/>
      <c r="E417" s="10"/>
    </row>
    <row r="418" spans="4:5" ht="11.25">
      <c r="D418" s="10"/>
      <c r="E418" s="10"/>
    </row>
    <row r="419" spans="4:5" ht="11.25">
      <c r="D419" s="10"/>
      <c r="E419" s="10"/>
    </row>
    <row r="420" spans="4:5" ht="11.25">
      <c r="D420" s="10"/>
      <c r="E420" s="10"/>
    </row>
    <row r="421" spans="4:5" ht="11.25">
      <c r="D421" s="10"/>
      <c r="E421" s="10"/>
    </row>
    <row r="422" spans="4:5" ht="11.25">
      <c r="D422" s="10"/>
      <c r="E422" s="10"/>
    </row>
    <row r="423" spans="4:5" ht="11.25">
      <c r="D423" s="10"/>
      <c r="E423" s="10"/>
    </row>
    <row r="424" spans="4:5" ht="11.25">
      <c r="D424" s="10"/>
      <c r="E424" s="10"/>
    </row>
    <row r="425" spans="4:5" ht="11.25">
      <c r="D425" s="10"/>
      <c r="E425" s="10"/>
    </row>
    <row r="426" spans="4:5" ht="11.25">
      <c r="D426" s="10"/>
      <c r="E426" s="10"/>
    </row>
    <row r="427" spans="4:5" ht="11.25">
      <c r="D427" s="10"/>
      <c r="E427" s="10"/>
    </row>
    <row r="428" spans="4:5" ht="11.25">
      <c r="D428" s="10"/>
      <c r="E428" s="10"/>
    </row>
    <row r="429" spans="4:5" ht="11.25">
      <c r="D429" s="10"/>
      <c r="E429" s="10"/>
    </row>
    <row r="430" spans="4:5" ht="11.25">
      <c r="D430" s="10"/>
      <c r="E430" s="10"/>
    </row>
    <row r="431" spans="4:5" ht="11.25">
      <c r="D431" s="10"/>
      <c r="E431" s="10"/>
    </row>
    <row r="432" spans="4:5" ht="11.25">
      <c r="D432" s="10"/>
      <c r="E432" s="10"/>
    </row>
    <row r="433" spans="4:5" ht="11.25">
      <c r="D433" s="10"/>
      <c r="E433" s="10"/>
    </row>
    <row r="434" spans="4:5" ht="11.25">
      <c r="D434" s="10"/>
      <c r="E434" s="10"/>
    </row>
    <row r="435" spans="4:5" ht="11.25">
      <c r="D435" s="10"/>
      <c r="E435" s="10"/>
    </row>
    <row r="436" spans="4:5" ht="11.25">
      <c r="D436" s="10"/>
      <c r="E436" s="10"/>
    </row>
    <row r="437" spans="4:5" ht="11.25">
      <c r="D437" s="10"/>
      <c r="E437" s="10"/>
    </row>
    <row r="438" spans="4:5" ht="11.25">
      <c r="D438" s="10"/>
      <c r="E438" s="10"/>
    </row>
    <row r="439" spans="4:5" ht="11.25">
      <c r="D439" s="10"/>
      <c r="E439" s="10"/>
    </row>
    <row r="440" spans="4:5" ht="11.25">
      <c r="D440" s="10"/>
      <c r="E440" s="10"/>
    </row>
    <row r="441" spans="4:5" ht="11.25">
      <c r="D441" s="10"/>
      <c r="E441" s="10"/>
    </row>
    <row r="442" spans="4:5" ht="11.25">
      <c r="D442" s="10"/>
      <c r="E442" s="10"/>
    </row>
    <row r="443" spans="4:5" ht="11.25">
      <c r="D443" s="10"/>
      <c r="E443" s="10"/>
    </row>
    <row r="444" spans="4:5" ht="11.25">
      <c r="D444" s="10"/>
      <c r="E444" s="10"/>
    </row>
    <row r="445" spans="4:5" ht="11.25">
      <c r="D445" s="10"/>
      <c r="E445" s="10"/>
    </row>
    <row r="446" spans="4:5" ht="11.25">
      <c r="D446" s="10"/>
      <c r="E446" s="10"/>
    </row>
    <row r="447" spans="4:5" ht="11.25">
      <c r="D447" s="10"/>
      <c r="E447" s="10"/>
    </row>
    <row r="448" spans="4:5" ht="11.25">
      <c r="D448" s="10"/>
      <c r="E448" s="10"/>
    </row>
    <row r="449" spans="4:5" ht="11.25">
      <c r="D449" s="10"/>
      <c r="E449" s="10"/>
    </row>
    <row r="450" spans="4:5" ht="11.25">
      <c r="D450" s="10"/>
      <c r="E450" s="10"/>
    </row>
    <row r="451" spans="4:5" ht="11.25">
      <c r="D451" s="10"/>
      <c r="E451" s="10"/>
    </row>
    <row r="452" spans="4:5" ht="11.25">
      <c r="D452" s="10"/>
      <c r="E452" s="10"/>
    </row>
    <row r="453" spans="4:5" ht="11.25">
      <c r="D453" s="10"/>
      <c r="E453" s="10"/>
    </row>
    <row r="454" spans="4:5" ht="11.25">
      <c r="D454" s="10"/>
      <c r="E454" s="10"/>
    </row>
    <row r="455" spans="4:5" ht="11.25">
      <c r="D455" s="10"/>
      <c r="E455" s="10"/>
    </row>
    <row r="456" spans="4:5" ht="11.25">
      <c r="D456" s="10"/>
      <c r="E456" s="10"/>
    </row>
    <row r="457" spans="4:5" ht="11.25">
      <c r="D457" s="10"/>
      <c r="E457" s="10"/>
    </row>
    <row r="458" spans="4:5" ht="11.25">
      <c r="D458" s="10"/>
      <c r="E458" s="10"/>
    </row>
    <row r="459" spans="4:5" ht="11.25">
      <c r="D459" s="10"/>
      <c r="E459" s="10"/>
    </row>
    <row r="460" spans="4:5" ht="11.25">
      <c r="D460" s="10"/>
      <c r="E460" s="10"/>
    </row>
    <row r="461" spans="4:5" ht="11.25">
      <c r="D461" s="10"/>
      <c r="E461" s="10"/>
    </row>
    <row r="462" spans="4:5" ht="11.25">
      <c r="D462" s="10"/>
      <c r="E462" s="10"/>
    </row>
    <row r="463" spans="4:5" ht="11.25">
      <c r="D463" s="10"/>
      <c r="E463" s="10"/>
    </row>
    <row r="464" spans="4:5" ht="11.25">
      <c r="D464" s="10"/>
      <c r="E464" s="10"/>
    </row>
    <row r="465" spans="4:5" ht="11.25">
      <c r="D465" s="10"/>
      <c r="E465" s="10"/>
    </row>
    <row r="466" spans="4:5" ht="11.25">
      <c r="D466" s="10"/>
      <c r="E466" s="10"/>
    </row>
    <row r="467" spans="4:5" ht="11.25">
      <c r="D467" s="10"/>
      <c r="E467" s="10"/>
    </row>
    <row r="468" spans="4:5" ht="11.25">
      <c r="D468" s="10"/>
      <c r="E468" s="10"/>
    </row>
    <row r="469" spans="4:5" ht="11.25">
      <c r="D469" s="10"/>
      <c r="E469" s="10"/>
    </row>
    <row r="470" spans="4:5" ht="11.25">
      <c r="D470" s="10"/>
      <c r="E470" s="10"/>
    </row>
    <row r="471" spans="4:5" ht="11.25">
      <c r="D471" s="10"/>
      <c r="E471" s="10"/>
    </row>
    <row r="472" spans="4:5" ht="11.25">
      <c r="D472" s="10"/>
      <c r="E472" s="10"/>
    </row>
    <row r="473" spans="4:5" ht="11.25">
      <c r="D473" s="10"/>
      <c r="E473" s="10"/>
    </row>
    <row r="474" spans="4:5" ht="11.25">
      <c r="D474" s="10"/>
      <c r="E474" s="10"/>
    </row>
    <row r="475" spans="4:5" ht="11.25">
      <c r="D475" s="10"/>
      <c r="E475" s="10"/>
    </row>
    <row r="476" spans="4:5" ht="11.25">
      <c r="D476" s="10"/>
      <c r="E476" s="10"/>
    </row>
    <row r="477" spans="4:5" ht="11.25">
      <c r="D477" s="10"/>
      <c r="E477" s="10"/>
    </row>
    <row r="478" spans="4:5" ht="11.25">
      <c r="D478" s="10"/>
      <c r="E478" s="10"/>
    </row>
    <row r="479" spans="4:5" ht="11.25">
      <c r="D479" s="10"/>
      <c r="E479" s="10"/>
    </row>
    <row r="480" spans="4:5" ht="11.25">
      <c r="D480" s="10"/>
      <c r="E480" s="10"/>
    </row>
    <row r="481" spans="4:5" ht="11.25">
      <c r="D481" s="10"/>
      <c r="E481" s="10"/>
    </row>
    <row r="482" spans="4:5" ht="11.25">
      <c r="D482" s="10"/>
      <c r="E482" s="10"/>
    </row>
    <row r="483" spans="4:5" ht="11.25">
      <c r="D483" s="10"/>
      <c r="E483" s="10"/>
    </row>
    <row r="484" spans="4:5" ht="11.25">
      <c r="D484" s="10"/>
      <c r="E484" s="10"/>
    </row>
    <row r="485" spans="4:5" ht="11.25">
      <c r="D485" s="10"/>
      <c r="E485" s="10"/>
    </row>
  </sheetData>
  <sheetProtection sheet="1" objects="1" scenarios="1" formatCells="0" formatColumns="0" formatRows="0" insertColumns="0" insertRows="0" deleteColumns="0" deleteRows="0" sort="0" autoFilter="0"/>
  <mergeCells count="156">
    <mergeCell ref="AR1:AR3"/>
    <mergeCell ref="AS1:AS3"/>
    <mergeCell ref="A4:A5"/>
    <mergeCell ref="B4:B5"/>
    <mergeCell ref="AN1:AN3"/>
    <mergeCell ref="AO1:AO3"/>
    <mergeCell ref="AP1:AP3"/>
    <mergeCell ref="AQ1:AQ3"/>
    <mergeCell ref="AJ1:AJ3"/>
    <mergeCell ref="AK1:AK3"/>
    <mergeCell ref="AB1:AB3"/>
    <mergeCell ref="AC1:AC3"/>
    <mergeCell ref="AD1:AD3"/>
    <mergeCell ref="AE1:AE3"/>
    <mergeCell ref="AL1:AL3"/>
    <mergeCell ref="AM1:AM3"/>
    <mergeCell ref="AF1:AF3"/>
    <mergeCell ref="AG1:AG3"/>
    <mergeCell ref="AH1:AH3"/>
    <mergeCell ref="AI1:AI3"/>
    <mergeCell ref="V1:V3"/>
    <mergeCell ref="W1:W3"/>
    <mergeCell ref="X1:X3"/>
    <mergeCell ref="Y1:Y3"/>
    <mergeCell ref="Z1:Z3"/>
    <mergeCell ref="AA1:AA3"/>
    <mergeCell ref="P1:P3"/>
    <mergeCell ref="Q1:Q3"/>
    <mergeCell ref="R1:R3"/>
    <mergeCell ref="S1:S3"/>
    <mergeCell ref="T1:T3"/>
    <mergeCell ref="U1:U3"/>
    <mergeCell ref="J1:J3"/>
    <mergeCell ref="K1:K3"/>
    <mergeCell ref="L1:L3"/>
    <mergeCell ref="M1:M3"/>
    <mergeCell ref="N1:N3"/>
    <mergeCell ref="O1:O3"/>
    <mergeCell ref="A2:A3"/>
    <mergeCell ref="B2:B3"/>
    <mergeCell ref="D2:E2"/>
    <mergeCell ref="G1:G3"/>
    <mergeCell ref="H1:H3"/>
    <mergeCell ref="I1:I3"/>
    <mergeCell ref="A11:A12"/>
    <mergeCell ref="B11:B12"/>
    <mergeCell ref="A13:A14"/>
    <mergeCell ref="B13:B14"/>
    <mergeCell ref="A7:A8"/>
    <mergeCell ref="B7:B8"/>
    <mergeCell ref="A9:A10"/>
    <mergeCell ref="B9:B10"/>
    <mergeCell ref="A19:A20"/>
    <mergeCell ref="B19:B20"/>
    <mergeCell ref="A21:A22"/>
    <mergeCell ref="B21:B22"/>
    <mergeCell ref="A15:A16"/>
    <mergeCell ref="B15:B16"/>
    <mergeCell ref="A17:A18"/>
    <mergeCell ref="B17:B18"/>
    <mergeCell ref="A27:A28"/>
    <mergeCell ref="B27:B28"/>
    <mergeCell ref="A29:A30"/>
    <mergeCell ref="B29:B30"/>
    <mergeCell ref="A23:A24"/>
    <mergeCell ref="B23:B24"/>
    <mergeCell ref="A25:A26"/>
    <mergeCell ref="B25:B26"/>
    <mergeCell ref="A35:A36"/>
    <mergeCell ref="B35:B36"/>
    <mergeCell ref="A37:A38"/>
    <mergeCell ref="B37:B38"/>
    <mergeCell ref="A31:A32"/>
    <mergeCell ref="B31:B32"/>
    <mergeCell ref="A33:A34"/>
    <mergeCell ref="B33:B34"/>
    <mergeCell ref="A43:A44"/>
    <mergeCell ref="B43:B44"/>
    <mergeCell ref="A45:A46"/>
    <mergeCell ref="B45:B46"/>
    <mergeCell ref="A39:A40"/>
    <mergeCell ref="B39:B40"/>
    <mergeCell ref="A41:A42"/>
    <mergeCell ref="B41:B42"/>
    <mergeCell ref="A51:A52"/>
    <mergeCell ref="B51:B52"/>
    <mergeCell ref="A53:A54"/>
    <mergeCell ref="B53:B54"/>
    <mergeCell ref="A47:A48"/>
    <mergeCell ref="B47:B48"/>
    <mergeCell ref="A49:A50"/>
    <mergeCell ref="B49:B50"/>
    <mergeCell ref="A59:A60"/>
    <mergeCell ref="B59:B60"/>
    <mergeCell ref="A61:A62"/>
    <mergeCell ref="B61:B62"/>
    <mergeCell ref="A55:A56"/>
    <mergeCell ref="B55:B56"/>
    <mergeCell ref="A57:A58"/>
    <mergeCell ref="B57:B58"/>
    <mergeCell ref="A67:A68"/>
    <mergeCell ref="B67:B68"/>
    <mergeCell ref="A69:A70"/>
    <mergeCell ref="B69:B70"/>
    <mergeCell ref="A63:A64"/>
    <mergeCell ref="B63:B64"/>
    <mergeCell ref="A65:A66"/>
    <mergeCell ref="B65:B66"/>
    <mergeCell ref="A75:A76"/>
    <mergeCell ref="B75:B76"/>
    <mergeCell ref="A77:A78"/>
    <mergeCell ref="B77:B78"/>
    <mergeCell ref="A71:A72"/>
    <mergeCell ref="B71:B72"/>
    <mergeCell ref="A73:A74"/>
    <mergeCell ref="B73:B74"/>
    <mergeCell ref="A83:A84"/>
    <mergeCell ref="B83:B84"/>
    <mergeCell ref="A85:A86"/>
    <mergeCell ref="B85:B86"/>
    <mergeCell ref="A79:A80"/>
    <mergeCell ref="B79:B80"/>
    <mergeCell ref="A81:A82"/>
    <mergeCell ref="B81:B82"/>
    <mergeCell ref="A91:A92"/>
    <mergeCell ref="B91:B92"/>
    <mergeCell ref="A93:A94"/>
    <mergeCell ref="B93:B94"/>
    <mergeCell ref="A87:A88"/>
    <mergeCell ref="B87:B88"/>
    <mergeCell ref="A89:A90"/>
    <mergeCell ref="B89:B90"/>
    <mergeCell ref="A99:A100"/>
    <mergeCell ref="B99:B100"/>
    <mergeCell ref="A101:A102"/>
    <mergeCell ref="B101:B102"/>
    <mergeCell ref="A95:A96"/>
    <mergeCell ref="B95:B96"/>
    <mergeCell ref="A97:A98"/>
    <mergeCell ref="B97:B98"/>
    <mergeCell ref="A109:A110"/>
    <mergeCell ref="B109:B110"/>
    <mergeCell ref="A103:A104"/>
    <mergeCell ref="B103:B104"/>
    <mergeCell ref="A105:A106"/>
    <mergeCell ref="B105:B106"/>
    <mergeCell ref="A115:A116"/>
    <mergeCell ref="B115:B116"/>
    <mergeCell ref="C2:C3"/>
    <mergeCell ref="F1:F3"/>
    <mergeCell ref="A111:A112"/>
    <mergeCell ref="B111:B112"/>
    <mergeCell ref="A113:A114"/>
    <mergeCell ref="B113:B114"/>
    <mergeCell ref="A107:A108"/>
    <mergeCell ref="B107:B108"/>
  </mergeCells>
  <conditionalFormatting sqref="F9:AS9 F11:AS11 F13:AS13 F15:AS15 F17:AS17 F19:AS19 F21:AS21 F23:AS23 F25:AS25 F27:AS27 F31:AS31 F33:AS33 F35:AS35 F37:AS37 F39:AS39 F41:AS41 F43:AS43 F45:AS45 F47:AS47 F49:AS49 F53:AS53 F55:AS55 F57:AS57 F59:AS59 F61:AS61 F63:AS63 F65:AS65 F67:AS67 F69:AS69 F71:AS71 F75:AS75 F77:AS77 F79:AS79 F81:AS81 F83:AS83 F85:AS85 F87:AS87 F89:AS89 F91:AS91 F93:AS93 F97:AS97 F99:AS99 F101:AS101 F103:AS103 F105:AS105 F107:AS107 F109:AS109 F111:AS111 F113:AS113 F115:AS115">
    <cfRule type="cellIs" priority="1" dxfId="1" operator="greaterThan" stopIfTrue="1">
      <formula>0</formula>
    </cfRule>
  </conditionalFormatting>
  <conditionalFormatting sqref="F10:AS10 F12:AS12 F14:AS14 F16:AS16 F18:AS18 F20:AS20 F22:AS22 F24:AS24 F26:AS26 F28:AS28 F32:AS32 F34:AS34 F36:AS36 F38:AS38 F40:AS40 F42:AS42 F44:AS44 F46:AS46 F48:AS48 F50:AS50 F54:AS54 F56:AS56 F58:AS58 F60:AS60 F62:AS62 F64:AS64 F66:AS66 F68:AS68 F70:AS70 F72:AS72 F76:AS76 F78:AS78 F80:AS80 F82:AS82 F84:AS84 F86:AS86 F88:AS88 F90:AS90 F92:AS92 F94:AS94 F98:AS98 F100:AS100 F102:AS102 F104:AS104 F106:AS106 F108:AS108 F110:AS110 F112:AS112 F114:AS114 F116:AS116">
    <cfRule type="cellIs" priority="2" dxfId="0" operator="greaterThan" stopIfTrue="1">
      <formula>0</formula>
    </cfRule>
  </conditionalFormatting>
  <printOptions/>
  <pageMargins left="0.65" right="0.41" top="0.53" bottom="0.51" header="0.25" footer="0.3"/>
  <pageSetup horizontalDpi="600" verticalDpi="600" orientation="landscape" paperSize="8" scale="90" r:id="rId3"/>
  <headerFooter alignWithMargins="0">
    <oddHeader>&amp;L&amp;"Arial,Έντονα"&amp;11Project title:&amp;C&amp;"Arial,Έντονα"&amp;11Resources &amp; Travels vs. Activities&amp;R&amp;"Arial,Έντονα"&amp;11Project Manager:</oddHead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A1:FL87"/>
  <sheetViews>
    <sheetView zoomScalePageLayoutView="0" workbookViewId="0" topLeftCell="A1">
      <selection activeCell="I5" sqref="I5:I87"/>
    </sheetView>
  </sheetViews>
  <sheetFormatPr defaultColWidth="9.140625" defaultRowHeight="12.75"/>
  <cols>
    <col min="1" max="1" width="27.28125" style="1" customWidth="1"/>
    <col min="2" max="2" width="11.7109375" style="1" customWidth="1"/>
    <col min="3" max="3" width="10.28125" style="1" customWidth="1"/>
    <col min="4" max="5" width="9.28125" style="1" customWidth="1"/>
    <col min="6" max="6" width="8.28125" style="1" customWidth="1"/>
    <col min="7" max="7" width="10.7109375" style="1" customWidth="1"/>
    <col min="8" max="8" width="8.28125" style="1" customWidth="1"/>
    <col min="9" max="9" width="8.57421875" style="1" customWidth="1"/>
    <col min="10" max="10" width="7.8515625" style="1" customWidth="1"/>
    <col min="11" max="167" width="5.8515625" style="1" customWidth="1"/>
    <col min="168" max="168" width="3.421875" style="1" customWidth="1"/>
    <col min="169" max="16384" width="9.140625" style="1" customWidth="1"/>
  </cols>
  <sheetData>
    <row r="1" spans="1:168" ht="20.25" customHeight="1">
      <c r="A1" s="24"/>
      <c r="B1" s="24"/>
      <c r="C1" s="26"/>
      <c r="D1" s="26"/>
      <c r="E1" s="26"/>
      <c r="F1" s="26"/>
      <c r="G1" s="26"/>
      <c r="H1" s="26"/>
      <c r="I1" s="26"/>
      <c r="J1" s="27"/>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ht="21.75" customHeight="1">
      <c r="A2" s="25"/>
      <c r="B2" s="25"/>
      <c r="C2" s="25"/>
      <c r="D2" s="25"/>
      <c r="E2" s="25"/>
      <c r="F2" s="25"/>
      <c r="G2" s="25"/>
      <c r="H2" s="25"/>
      <c r="I2" s="25"/>
      <c r="J2" s="60" t="s">
        <v>120</v>
      </c>
      <c r="K2" s="233">
        <f>'Χρονοδιάγραμμα Δραστηριοτήτων'!O2</f>
      </c>
      <c r="L2" s="232"/>
      <c r="M2" s="232">
        <f>'Χρονοδιάγραμμα Δραστηριοτήτων'!Q2</f>
      </c>
      <c r="N2" s="232"/>
      <c r="O2" s="232">
        <f>'Χρονοδιάγραμμα Δραστηριοτήτων'!S2</f>
        <v>2019</v>
      </c>
      <c r="P2" s="232"/>
      <c r="Q2" s="232">
        <f>'Χρονοδιάγραμμα Δραστηριοτήτων'!U2</f>
      </c>
      <c r="R2" s="232"/>
      <c r="S2" s="232">
        <f>'Χρονοδιάγραμμα Δραστηριοτήτων'!W2</f>
      </c>
      <c r="T2" s="232"/>
      <c r="U2" s="232">
        <f>'Χρονοδιάγραμμα Δραστηριοτήτων'!Y2</f>
      </c>
      <c r="V2" s="232"/>
      <c r="W2" s="232">
        <f>'Χρονοδιάγραμμα Δραστηριοτήτων'!AA2</f>
      </c>
      <c r="X2" s="232"/>
      <c r="Y2" s="232">
        <f>'Χρονοδιάγραμμα Δραστηριοτήτων'!AC2</f>
      </c>
      <c r="Z2" s="232"/>
      <c r="AA2" s="232">
        <f>'Χρονοδιάγραμμα Δραστηριοτήτων'!AE2</f>
      </c>
      <c r="AB2" s="232"/>
      <c r="AC2" s="232">
        <f>'Χρονοδιάγραμμα Δραστηριοτήτων'!AG2</f>
        <v>2020</v>
      </c>
      <c r="AD2" s="232"/>
      <c r="AE2" s="232">
        <f>'Χρονοδιάγραμμα Δραστηριοτήτων'!AI2</f>
      </c>
      <c r="AF2" s="232"/>
      <c r="AG2" s="232">
        <f>'Χρονοδιάγραμμα Δραστηριοτήτων'!AK2</f>
      </c>
      <c r="AH2" s="232"/>
      <c r="AI2" s="232">
        <f>'Χρονοδιάγραμμα Δραστηριοτήτων'!AM2</f>
      </c>
      <c r="AJ2" s="232"/>
      <c r="AK2" s="232">
        <f>'Χρονοδιάγραμμα Δραστηριοτήτων'!AO2</f>
      </c>
      <c r="AL2" s="232"/>
      <c r="AM2" s="232">
        <f>'Χρονοδιάγραμμα Δραστηριοτήτων'!AQ2</f>
      </c>
      <c r="AN2" s="232"/>
      <c r="AO2" s="232">
        <f>'Χρονοδιάγραμμα Δραστηριοτήτων'!AS2</f>
        <v>2020</v>
      </c>
      <c r="AP2" s="232"/>
      <c r="AQ2" s="232">
        <f>'Χρονοδιάγραμμα Δραστηριοτήτων'!AU2</f>
      </c>
      <c r="AR2" s="232"/>
      <c r="AS2" s="232">
        <f>'Χρονοδιάγραμμα Δραστηριοτήτων'!AW2</f>
      </c>
      <c r="AT2" s="232"/>
      <c r="AU2" s="232">
        <f>'Χρονοδιάγραμμα Δραστηριοτήτων'!AY2</f>
      </c>
      <c r="AV2" s="232"/>
      <c r="AW2" s="232">
        <f>'Χρονοδιάγραμμα Δραστηριοτήτων'!BA2</f>
      </c>
      <c r="AX2" s="232"/>
      <c r="AY2" s="232">
        <f>'Χρονοδιάγραμμα Δραστηριοτήτων'!BC2</f>
      </c>
      <c r="AZ2" s="232"/>
      <c r="BA2" s="232">
        <f>'Χρονοδιάγραμμα Δραστηριοτήτων'!BE2</f>
      </c>
      <c r="BB2" s="232"/>
      <c r="BC2" s="232">
        <f>'Χρονοδιάγραμμα Δραστηριοτήτων'!BG2</f>
        <v>2020</v>
      </c>
      <c r="BD2" s="232"/>
      <c r="BE2" s="232">
        <f>'Χρονοδιάγραμμα Δραστηριοτήτων'!BI2</f>
      </c>
      <c r="BF2" s="232"/>
      <c r="BG2" s="232">
        <f>'Χρονοδιάγραμμα Δραστηριοτήτων'!BK2</f>
      </c>
      <c r="BH2" s="232"/>
      <c r="BI2" s="232">
        <f>'Χρονοδιάγραμμα Δραστηριοτήτων'!BM2</f>
      </c>
      <c r="BJ2" s="232"/>
      <c r="BK2" s="232">
        <f>'Χρονοδιάγραμμα Δραστηριοτήτων'!BO2</f>
      </c>
      <c r="BL2" s="232"/>
      <c r="BM2" s="232">
        <f>'Χρονοδιάγραμμα Δραστηριοτήτων'!BQ2</f>
      </c>
      <c r="BN2" s="232"/>
      <c r="BO2" s="232">
        <f>'Χρονοδιάγραμμα Δραστηριοτήτων'!BS2</f>
        <v>2020</v>
      </c>
      <c r="BP2" s="232"/>
      <c r="BQ2" s="232">
        <f>'Χρονοδιάγραμμα Δραστηριοτήτων'!BU2</f>
      </c>
      <c r="BR2" s="232"/>
      <c r="BS2" s="232">
        <f>'Χρονοδιάγραμμα Δραστηριοτήτων'!BW2</f>
      </c>
      <c r="BT2" s="232"/>
      <c r="BU2" s="232">
        <f>'Χρονοδιάγραμμα Δραστηριοτήτων'!BY2</f>
      </c>
      <c r="BV2" s="232"/>
      <c r="BW2" s="232">
        <f>'Χρονοδιάγραμμα Δραστηριοτήτων'!CA2</f>
      </c>
      <c r="BX2" s="232"/>
      <c r="BY2" s="232">
        <f>'Χρονοδιάγραμμα Δραστηριοτήτων'!CC2</f>
      </c>
      <c r="BZ2" s="232"/>
      <c r="CA2" s="232">
        <f>'Χρονοδιάγραμμα Δραστηριοτήτων'!CE2</f>
      </c>
      <c r="CB2" s="232"/>
      <c r="CC2" s="232">
        <f>'Χρονοδιάγραμμα Δραστηριοτήτων'!CG2</f>
        <v>2021</v>
      </c>
      <c r="CD2" s="232"/>
      <c r="CE2" s="232">
        <f>'Χρονοδιάγραμμα Δραστηριοτήτων'!CI2</f>
      </c>
      <c r="CF2" s="232"/>
      <c r="CG2" s="232">
        <f>'Χρονοδιάγραμμα Δραστηριοτήτων'!CK2</f>
      </c>
      <c r="CH2" s="232"/>
      <c r="CI2" s="232">
        <f>'Χρονοδιάγραμμα Δραστηριοτήτων'!CM2</f>
      </c>
      <c r="CJ2" s="232"/>
      <c r="CK2" s="232">
        <f>'Χρονοδιάγραμμα Δραστηριοτήτων'!CO2</f>
      </c>
      <c r="CL2" s="232"/>
      <c r="CM2" s="232">
        <f>'Χρονοδιάγραμμα Δραστηριοτήτων'!CQ2</f>
      </c>
      <c r="CN2" s="232"/>
      <c r="CO2" s="232">
        <f>'Χρονοδιάγραμμα Δραστηριοτήτων'!CS2</f>
        <v>2021</v>
      </c>
      <c r="CP2" s="232"/>
      <c r="CQ2" s="232">
        <f>'Χρονοδιάγραμμα Δραστηριοτήτων'!CU2</f>
      </c>
      <c r="CR2" s="232"/>
      <c r="CS2" s="232">
        <f>'Χρονοδιάγραμμα Δραστηριοτήτων'!CW2</f>
      </c>
      <c r="CT2" s="232"/>
      <c r="CU2" s="232">
        <f>'Χρονοδιάγραμμα Δραστηριοτήτων'!CY2</f>
      </c>
      <c r="CV2" s="232"/>
      <c r="CW2" s="232">
        <f>'Χρονοδιάγραμμα Δραστηριοτήτων'!DA2</f>
      </c>
      <c r="CX2" s="232"/>
      <c r="CY2" s="232">
        <f>'Χρονοδιάγραμμα Δραστηριοτήτων'!DC2</f>
      </c>
      <c r="CZ2" s="232"/>
      <c r="DA2" s="232">
        <f>'Χρονοδιάγραμμα Δραστηριοτήτων'!DE2</f>
      </c>
      <c r="DB2" s="232"/>
      <c r="DC2" s="232">
        <f>'Χρονοδιάγραμμα Δραστηριοτήτων'!DG2</f>
        <v>2021</v>
      </c>
      <c r="DD2" s="232"/>
      <c r="DE2" s="232">
        <f>'Χρονοδιάγραμμα Δραστηριοτήτων'!DI2</f>
      </c>
      <c r="DF2" s="232"/>
      <c r="DG2" s="232">
        <f>'Χρονοδιάγραμμα Δραστηριοτήτων'!DK2</f>
      </c>
      <c r="DH2" s="232"/>
      <c r="DI2" s="232">
        <f>'Χρονοδιάγραμμα Δραστηριοτήτων'!DM2</f>
      </c>
      <c r="DJ2" s="232"/>
      <c r="DK2" s="232">
        <f>'Χρονοδιάγραμμα Δραστηριοτήτων'!DO2</f>
      </c>
      <c r="DL2" s="232"/>
      <c r="DM2" s="232">
        <f>'Χρονοδιάγραμμα Δραστηριοτήτων'!DQ2</f>
      </c>
      <c r="DN2" s="232"/>
      <c r="DO2" s="232">
        <f>'Χρονοδιάγραμμα Δραστηριοτήτων'!DS2</f>
        <v>2021</v>
      </c>
      <c r="DP2" s="232"/>
      <c r="DQ2" s="232">
        <f>'Χρονοδιάγραμμα Δραστηριοτήτων'!DU2</f>
      </c>
      <c r="DR2" s="232"/>
      <c r="DS2" s="232">
        <f>'Χρονοδιάγραμμα Δραστηριοτήτων'!DW2</f>
      </c>
      <c r="DT2" s="232"/>
      <c r="DU2" s="232">
        <f>'Χρονοδιάγραμμα Δραστηριοτήτων'!DY2</f>
      </c>
      <c r="DV2" s="232"/>
      <c r="DW2" s="232">
        <f>'Χρονοδιάγραμμα Δραστηριοτήτων'!EA2</f>
      </c>
      <c r="DX2" s="232"/>
      <c r="DY2" s="232">
        <f>'Χρονοδιάγραμμα Δραστηριοτήτων'!EC2</f>
      </c>
      <c r="DZ2" s="232"/>
      <c r="EA2" s="232">
        <f>'Χρονοδιάγραμμα Δραστηριοτήτων'!EE2</f>
      </c>
      <c r="EB2" s="232"/>
      <c r="EC2" s="232">
        <f>'Χρονοδιάγραμμα Δραστηριοτήτων'!EG2</f>
        <v>2022</v>
      </c>
      <c r="ED2" s="232"/>
      <c r="EE2" s="232">
        <f>'Χρονοδιάγραμμα Δραστηριοτήτων'!EI2</f>
      </c>
      <c r="EF2" s="232"/>
      <c r="EG2" s="232">
        <f>'Χρονοδιάγραμμα Δραστηριοτήτων'!EK2</f>
      </c>
      <c r="EH2" s="232"/>
      <c r="EI2" s="232">
        <f>'Χρονοδιάγραμμα Δραστηριοτήτων'!EM2</f>
      </c>
      <c r="EJ2" s="232"/>
      <c r="EK2" s="232">
        <f>'Χρονοδιάγραμμα Δραστηριοτήτων'!EO2</f>
      </c>
      <c r="EL2" s="232"/>
      <c r="EM2" s="232">
        <f>'Χρονοδιάγραμμα Δραστηριοτήτων'!EQ2</f>
      </c>
      <c r="EN2" s="232"/>
      <c r="EO2" s="232">
        <f>'Χρονοδιάγραμμα Δραστηριοτήτων'!ES2</f>
        <v>2022</v>
      </c>
      <c r="EP2" s="232"/>
      <c r="EQ2" s="232">
        <f>'Χρονοδιάγραμμα Δραστηριοτήτων'!EU2</f>
      </c>
      <c r="ER2" s="232"/>
      <c r="ES2" s="232">
        <f>'Χρονοδιάγραμμα Δραστηριοτήτων'!EW2</f>
      </c>
      <c r="ET2" s="232"/>
      <c r="EU2" s="232">
        <f>'Χρονοδιάγραμμα Δραστηριοτήτων'!EY2</f>
      </c>
      <c r="EV2" s="232"/>
      <c r="EW2" s="232">
        <f>'Χρονοδιάγραμμα Δραστηριοτήτων'!FA2</f>
      </c>
      <c r="EX2" s="232"/>
      <c r="EY2" s="232">
        <f>'Χρονοδιάγραμμα Δραστηριοτήτων'!FC2</f>
      </c>
      <c r="EZ2" s="232"/>
      <c r="FA2" s="232">
        <f>'Χρονοδιάγραμμα Δραστηριοτήτων'!FE2</f>
      </c>
      <c r="FB2" s="232"/>
      <c r="FC2" s="232">
        <f>'Χρονοδιάγραμμα Δραστηριοτήτων'!FG2</f>
        <v>2022</v>
      </c>
      <c r="FD2" s="232"/>
      <c r="FE2" s="232">
        <f>'Χρονοδιάγραμμα Δραστηριοτήτων'!FI2</f>
      </c>
      <c r="FF2" s="232"/>
      <c r="FG2" s="232">
        <f>'Χρονοδιάγραμμα Δραστηριοτήτων'!FK2</f>
      </c>
      <c r="FH2" s="232"/>
      <c r="FI2" s="232">
        <f>'Χρονοδιάγραμμα Δραστηριοτήτων'!FM2</f>
      </c>
      <c r="FJ2" s="232"/>
      <c r="FK2" s="232">
        <f>'Χρονοδιάγραμμα Δραστηριοτήτων'!FO2</f>
      </c>
      <c r="FL2" s="234"/>
    </row>
    <row r="3" spans="1:168" ht="20.25" customHeight="1">
      <c r="A3" s="227" t="s">
        <v>175</v>
      </c>
      <c r="B3" s="227" t="s">
        <v>176</v>
      </c>
      <c r="C3" s="227" t="s">
        <v>161</v>
      </c>
      <c r="D3" s="239" t="s">
        <v>177</v>
      </c>
      <c r="E3" s="227" t="s">
        <v>178</v>
      </c>
      <c r="F3" s="239" t="s">
        <v>179</v>
      </c>
      <c r="G3" s="239" t="s">
        <v>182</v>
      </c>
      <c r="H3" s="227" t="s">
        <v>180</v>
      </c>
      <c r="I3" s="254" t="s">
        <v>181</v>
      </c>
      <c r="J3" s="60" t="s">
        <v>121</v>
      </c>
      <c r="K3" s="28">
        <f>'Χρονοδιάγραμμα Δραστηριοτήτων'!O3</f>
        <v>43710</v>
      </c>
      <c r="L3" s="28">
        <f aca="true" t="shared" si="0" ref="L3:AQ3">K3+7</f>
        <v>43717</v>
      </c>
      <c r="M3" s="28">
        <f t="shared" si="0"/>
        <v>43724</v>
      </c>
      <c r="N3" s="28">
        <f t="shared" si="0"/>
        <v>43731</v>
      </c>
      <c r="O3" s="28">
        <f t="shared" si="0"/>
        <v>43738</v>
      </c>
      <c r="P3" s="28">
        <f t="shared" si="0"/>
        <v>43745</v>
      </c>
      <c r="Q3" s="28">
        <f t="shared" si="0"/>
        <v>43752</v>
      </c>
      <c r="R3" s="28">
        <f t="shared" si="0"/>
        <v>43759</v>
      </c>
      <c r="S3" s="28">
        <f t="shared" si="0"/>
        <v>43766</v>
      </c>
      <c r="T3" s="28">
        <f t="shared" si="0"/>
        <v>43773</v>
      </c>
      <c r="U3" s="28">
        <f t="shared" si="0"/>
        <v>43780</v>
      </c>
      <c r="V3" s="28">
        <f t="shared" si="0"/>
        <v>43787</v>
      </c>
      <c r="W3" s="28">
        <f t="shared" si="0"/>
        <v>43794</v>
      </c>
      <c r="X3" s="28">
        <f t="shared" si="0"/>
        <v>43801</v>
      </c>
      <c r="Y3" s="28">
        <f t="shared" si="0"/>
        <v>43808</v>
      </c>
      <c r="Z3" s="28">
        <f t="shared" si="0"/>
        <v>43815</v>
      </c>
      <c r="AA3" s="28">
        <f t="shared" si="0"/>
        <v>43822</v>
      </c>
      <c r="AB3" s="28">
        <f t="shared" si="0"/>
        <v>43829</v>
      </c>
      <c r="AC3" s="28">
        <f t="shared" si="0"/>
        <v>43836</v>
      </c>
      <c r="AD3" s="28">
        <f t="shared" si="0"/>
        <v>43843</v>
      </c>
      <c r="AE3" s="28">
        <f t="shared" si="0"/>
        <v>43850</v>
      </c>
      <c r="AF3" s="28">
        <f t="shared" si="0"/>
        <v>43857</v>
      </c>
      <c r="AG3" s="28">
        <f t="shared" si="0"/>
        <v>43864</v>
      </c>
      <c r="AH3" s="28">
        <f t="shared" si="0"/>
        <v>43871</v>
      </c>
      <c r="AI3" s="28">
        <f t="shared" si="0"/>
        <v>43878</v>
      </c>
      <c r="AJ3" s="28">
        <f t="shared" si="0"/>
        <v>43885</v>
      </c>
      <c r="AK3" s="28">
        <f t="shared" si="0"/>
        <v>43892</v>
      </c>
      <c r="AL3" s="28">
        <f t="shared" si="0"/>
        <v>43899</v>
      </c>
      <c r="AM3" s="28">
        <f t="shared" si="0"/>
        <v>43906</v>
      </c>
      <c r="AN3" s="28">
        <f t="shared" si="0"/>
        <v>43913</v>
      </c>
      <c r="AO3" s="28">
        <f t="shared" si="0"/>
        <v>43920</v>
      </c>
      <c r="AP3" s="28">
        <f t="shared" si="0"/>
        <v>43927</v>
      </c>
      <c r="AQ3" s="28">
        <f t="shared" si="0"/>
        <v>43934</v>
      </c>
      <c r="AR3" s="28">
        <f aca="true" t="shared" si="1" ref="AR3:BW3">AQ3+7</f>
        <v>43941</v>
      </c>
      <c r="AS3" s="28">
        <f t="shared" si="1"/>
        <v>43948</v>
      </c>
      <c r="AT3" s="28">
        <f t="shared" si="1"/>
        <v>43955</v>
      </c>
      <c r="AU3" s="28">
        <f t="shared" si="1"/>
        <v>43962</v>
      </c>
      <c r="AV3" s="28">
        <f t="shared" si="1"/>
        <v>43969</v>
      </c>
      <c r="AW3" s="28">
        <f t="shared" si="1"/>
        <v>43976</v>
      </c>
      <c r="AX3" s="28">
        <f t="shared" si="1"/>
        <v>43983</v>
      </c>
      <c r="AY3" s="28">
        <f t="shared" si="1"/>
        <v>43990</v>
      </c>
      <c r="AZ3" s="28">
        <f t="shared" si="1"/>
        <v>43997</v>
      </c>
      <c r="BA3" s="28">
        <f t="shared" si="1"/>
        <v>44004</v>
      </c>
      <c r="BB3" s="28">
        <f t="shared" si="1"/>
        <v>44011</v>
      </c>
      <c r="BC3" s="28">
        <f t="shared" si="1"/>
        <v>44018</v>
      </c>
      <c r="BD3" s="28">
        <f t="shared" si="1"/>
        <v>44025</v>
      </c>
      <c r="BE3" s="28">
        <f t="shared" si="1"/>
        <v>44032</v>
      </c>
      <c r="BF3" s="28">
        <f t="shared" si="1"/>
        <v>44039</v>
      </c>
      <c r="BG3" s="28">
        <f t="shared" si="1"/>
        <v>44046</v>
      </c>
      <c r="BH3" s="28">
        <f t="shared" si="1"/>
        <v>44053</v>
      </c>
      <c r="BI3" s="28">
        <f t="shared" si="1"/>
        <v>44060</v>
      </c>
      <c r="BJ3" s="28">
        <f t="shared" si="1"/>
        <v>44067</v>
      </c>
      <c r="BK3" s="28">
        <f t="shared" si="1"/>
        <v>44074</v>
      </c>
      <c r="BL3" s="28">
        <f t="shared" si="1"/>
        <v>44081</v>
      </c>
      <c r="BM3" s="28">
        <f t="shared" si="1"/>
        <v>44088</v>
      </c>
      <c r="BN3" s="28">
        <f t="shared" si="1"/>
        <v>44095</v>
      </c>
      <c r="BO3" s="28">
        <f t="shared" si="1"/>
        <v>44102</v>
      </c>
      <c r="BP3" s="28">
        <f t="shared" si="1"/>
        <v>44109</v>
      </c>
      <c r="BQ3" s="28">
        <f t="shared" si="1"/>
        <v>44116</v>
      </c>
      <c r="BR3" s="28">
        <f t="shared" si="1"/>
        <v>44123</v>
      </c>
      <c r="BS3" s="28">
        <f t="shared" si="1"/>
        <v>44130</v>
      </c>
      <c r="BT3" s="28">
        <f t="shared" si="1"/>
        <v>44137</v>
      </c>
      <c r="BU3" s="28">
        <f t="shared" si="1"/>
        <v>44144</v>
      </c>
      <c r="BV3" s="28">
        <f t="shared" si="1"/>
        <v>44151</v>
      </c>
      <c r="BW3" s="28">
        <f t="shared" si="1"/>
        <v>44158</v>
      </c>
      <c r="BX3" s="28">
        <f aca="true" t="shared" si="2" ref="BX3:DC3">BW3+7</f>
        <v>44165</v>
      </c>
      <c r="BY3" s="28">
        <f t="shared" si="2"/>
        <v>44172</v>
      </c>
      <c r="BZ3" s="28">
        <f t="shared" si="2"/>
        <v>44179</v>
      </c>
      <c r="CA3" s="28">
        <f t="shared" si="2"/>
        <v>44186</v>
      </c>
      <c r="CB3" s="28">
        <f t="shared" si="2"/>
        <v>44193</v>
      </c>
      <c r="CC3" s="28">
        <f t="shared" si="2"/>
        <v>44200</v>
      </c>
      <c r="CD3" s="28">
        <f t="shared" si="2"/>
        <v>44207</v>
      </c>
      <c r="CE3" s="28">
        <f t="shared" si="2"/>
        <v>44214</v>
      </c>
      <c r="CF3" s="28">
        <f t="shared" si="2"/>
        <v>44221</v>
      </c>
      <c r="CG3" s="28">
        <f t="shared" si="2"/>
        <v>44228</v>
      </c>
      <c r="CH3" s="28">
        <f t="shared" si="2"/>
        <v>44235</v>
      </c>
      <c r="CI3" s="28">
        <f t="shared" si="2"/>
        <v>44242</v>
      </c>
      <c r="CJ3" s="28">
        <f t="shared" si="2"/>
        <v>44249</v>
      </c>
      <c r="CK3" s="28">
        <f t="shared" si="2"/>
        <v>44256</v>
      </c>
      <c r="CL3" s="28">
        <f t="shared" si="2"/>
        <v>44263</v>
      </c>
      <c r="CM3" s="28">
        <f t="shared" si="2"/>
        <v>44270</v>
      </c>
      <c r="CN3" s="28">
        <f t="shared" si="2"/>
        <v>44277</v>
      </c>
      <c r="CO3" s="28">
        <f t="shared" si="2"/>
        <v>44284</v>
      </c>
      <c r="CP3" s="28">
        <f t="shared" si="2"/>
        <v>44291</v>
      </c>
      <c r="CQ3" s="28">
        <f t="shared" si="2"/>
        <v>44298</v>
      </c>
      <c r="CR3" s="28">
        <f t="shared" si="2"/>
        <v>44305</v>
      </c>
      <c r="CS3" s="28">
        <f t="shared" si="2"/>
        <v>44312</v>
      </c>
      <c r="CT3" s="28">
        <f t="shared" si="2"/>
        <v>44319</v>
      </c>
      <c r="CU3" s="28">
        <f t="shared" si="2"/>
        <v>44326</v>
      </c>
      <c r="CV3" s="28">
        <f t="shared" si="2"/>
        <v>44333</v>
      </c>
      <c r="CW3" s="28">
        <f t="shared" si="2"/>
        <v>44340</v>
      </c>
      <c r="CX3" s="28">
        <f t="shared" si="2"/>
        <v>44347</v>
      </c>
      <c r="CY3" s="28">
        <f t="shared" si="2"/>
        <v>44354</v>
      </c>
      <c r="CZ3" s="28">
        <f t="shared" si="2"/>
        <v>44361</v>
      </c>
      <c r="DA3" s="28">
        <f t="shared" si="2"/>
        <v>44368</v>
      </c>
      <c r="DB3" s="28">
        <f t="shared" si="2"/>
        <v>44375</v>
      </c>
      <c r="DC3" s="28">
        <f t="shared" si="2"/>
        <v>44382</v>
      </c>
      <c r="DD3" s="28">
        <f aca="true" t="shared" si="3" ref="DD3:EI3">DC3+7</f>
        <v>44389</v>
      </c>
      <c r="DE3" s="28">
        <f t="shared" si="3"/>
        <v>44396</v>
      </c>
      <c r="DF3" s="28">
        <f t="shared" si="3"/>
        <v>44403</v>
      </c>
      <c r="DG3" s="28">
        <f t="shared" si="3"/>
        <v>44410</v>
      </c>
      <c r="DH3" s="28">
        <f t="shared" si="3"/>
        <v>44417</v>
      </c>
      <c r="DI3" s="28">
        <f t="shared" si="3"/>
        <v>44424</v>
      </c>
      <c r="DJ3" s="28">
        <f t="shared" si="3"/>
        <v>44431</v>
      </c>
      <c r="DK3" s="28">
        <f t="shared" si="3"/>
        <v>44438</v>
      </c>
      <c r="DL3" s="28">
        <f t="shared" si="3"/>
        <v>44445</v>
      </c>
      <c r="DM3" s="28">
        <f t="shared" si="3"/>
        <v>44452</v>
      </c>
      <c r="DN3" s="28">
        <f t="shared" si="3"/>
        <v>44459</v>
      </c>
      <c r="DO3" s="28">
        <f t="shared" si="3"/>
        <v>44466</v>
      </c>
      <c r="DP3" s="28">
        <f t="shared" si="3"/>
        <v>44473</v>
      </c>
      <c r="DQ3" s="28">
        <f t="shared" si="3"/>
        <v>44480</v>
      </c>
      <c r="DR3" s="28">
        <f t="shared" si="3"/>
        <v>44487</v>
      </c>
      <c r="DS3" s="28">
        <f t="shared" si="3"/>
        <v>44494</v>
      </c>
      <c r="DT3" s="28">
        <f t="shared" si="3"/>
        <v>44501</v>
      </c>
      <c r="DU3" s="28">
        <f t="shared" si="3"/>
        <v>44508</v>
      </c>
      <c r="DV3" s="28">
        <f t="shared" si="3"/>
        <v>44515</v>
      </c>
      <c r="DW3" s="28">
        <f t="shared" si="3"/>
        <v>44522</v>
      </c>
      <c r="DX3" s="28">
        <f t="shared" si="3"/>
        <v>44529</v>
      </c>
      <c r="DY3" s="28">
        <f t="shared" si="3"/>
        <v>44536</v>
      </c>
      <c r="DZ3" s="28">
        <f t="shared" si="3"/>
        <v>44543</v>
      </c>
      <c r="EA3" s="28">
        <f t="shared" si="3"/>
        <v>44550</v>
      </c>
      <c r="EB3" s="28">
        <f t="shared" si="3"/>
        <v>44557</v>
      </c>
      <c r="EC3" s="28">
        <f t="shared" si="3"/>
        <v>44564</v>
      </c>
      <c r="ED3" s="28">
        <f t="shared" si="3"/>
        <v>44571</v>
      </c>
      <c r="EE3" s="28">
        <f t="shared" si="3"/>
        <v>44578</v>
      </c>
      <c r="EF3" s="28">
        <f t="shared" si="3"/>
        <v>44585</v>
      </c>
      <c r="EG3" s="28">
        <f t="shared" si="3"/>
        <v>44592</v>
      </c>
      <c r="EH3" s="28">
        <f t="shared" si="3"/>
        <v>44599</v>
      </c>
      <c r="EI3" s="28">
        <f t="shared" si="3"/>
        <v>44606</v>
      </c>
      <c r="EJ3" s="28">
        <f aca="true" t="shared" si="4" ref="EJ3:FK3">EI3+7</f>
        <v>44613</v>
      </c>
      <c r="EK3" s="28">
        <f t="shared" si="4"/>
        <v>44620</v>
      </c>
      <c r="EL3" s="28">
        <f t="shared" si="4"/>
        <v>44627</v>
      </c>
      <c r="EM3" s="28">
        <f t="shared" si="4"/>
        <v>44634</v>
      </c>
      <c r="EN3" s="28">
        <f t="shared" si="4"/>
        <v>44641</v>
      </c>
      <c r="EO3" s="28">
        <f t="shared" si="4"/>
        <v>44648</v>
      </c>
      <c r="EP3" s="28">
        <f t="shared" si="4"/>
        <v>44655</v>
      </c>
      <c r="EQ3" s="28">
        <f t="shared" si="4"/>
        <v>44662</v>
      </c>
      <c r="ER3" s="28">
        <f t="shared" si="4"/>
        <v>44669</v>
      </c>
      <c r="ES3" s="28">
        <f t="shared" si="4"/>
        <v>44676</v>
      </c>
      <c r="ET3" s="28">
        <f t="shared" si="4"/>
        <v>44683</v>
      </c>
      <c r="EU3" s="28">
        <f t="shared" si="4"/>
        <v>44690</v>
      </c>
      <c r="EV3" s="28">
        <f t="shared" si="4"/>
        <v>44697</v>
      </c>
      <c r="EW3" s="28">
        <f t="shared" si="4"/>
        <v>44704</v>
      </c>
      <c r="EX3" s="28">
        <f t="shared" si="4"/>
        <v>44711</v>
      </c>
      <c r="EY3" s="28">
        <f t="shared" si="4"/>
        <v>44718</v>
      </c>
      <c r="EZ3" s="28">
        <f t="shared" si="4"/>
        <v>44725</v>
      </c>
      <c r="FA3" s="28">
        <f t="shared" si="4"/>
        <v>44732</v>
      </c>
      <c r="FB3" s="28">
        <f t="shared" si="4"/>
        <v>44739</v>
      </c>
      <c r="FC3" s="28">
        <f t="shared" si="4"/>
        <v>44746</v>
      </c>
      <c r="FD3" s="28">
        <f t="shared" si="4"/>
        <v>44753</v>
      </c>
      <c r="FE3" s="28">
        <f t="shared" si="4"/>
        <v>44760</v>
      </c>
      <c r="FF3" s="28">
        <f t="shared" si="4"/>
        <v>44767</v>
      </c>
      <c r="FG3" s="28">
        <f t="shared" si="4"/>
        <v>44774</v>
      </c>
      <c r="FH3" s="28">
        <f t="shared" si="4"/>
        <v>44781</v>
      </c>
      <c r="FI3" s="28">
        <f t="shared" si="4"/>
        <v>44788</v>
      </c>
      <c r="FJ3" s="28">
        <f t="shared" si="4"/>
        <v>44795</v>
      </c>
      <c r="FK3" s="28">
        <f t="shared" si="4"/>
        <v>44802</v>
      </c>
      <c r="FL3" s="70"/>
    </row>
    <row r="4" spans="1:168" ht="15.75" customHeight="1">
      <c r="A4" s="227"/>
      <c r="B4" s="227"/>
      <c r="C4" s="227"/>
      <c r="D4" s="240"/>
      <c r="E4" s="227"/>
      <c r="F4" s="240"/>
      <c r="G4" s="240"/>
      <c r="H4" s="227"/>
      <c r="I4" s="255"/>
      <c r="J4" s="60" t="s">
        <v>122</v>
      </c>
      <c r="K4" s="29">
        <f>'Χρονοδιάγραμμα Δραστηριοτήτων'!O4</f>
        <v>36</v>
      </c>
      <c r="L4" s="29">
        <f aca="true" t="shared" si="5" ref="L4:AQ4">IF(K4+1&lt;=52,K4+1,1)</f>
        <v>37</v>
      </c>
      <c r="M4" s="29">
        <f t="shared" si="5"/>
        <v>38</v>
      </c>
      <c r="N4" s="29">
        <f t="shared" si="5"/>
        <v>39</v>
      </c>
      <c r="O4" s="29">
        <f t="shared" si="5"/>
        <v>40</v>
      </c>
      <c r="P4" s="29">
        <f t="shared" si="5"/>
        <v>41</v>
      </c>
      <c r="Q4" s="29">
        <f t="shared" si="5"/>
        <v>42</v>
      </c>
      <c r="R4" s="29">
        <f t="shared" si="5"/>
        <v>43</v>
      </c>
      <c r="S4" s="29">
        <f t="shared" si="5"/>
        <v>44</v>
      </c>
      <c r="T4" s="29">
        <f t="shared" si="5"/>
        <v>45</v>
      </c>
      <c r="U4" s="29">
        <f t="shared" si="5"/>
        <v>46</v>
      </c>
      <c r="V4" s="29">
        <f t="shared" si="5"/>
        <v>47</v>
      </c>
      <c r="W4" s="29">
        <f t="shared" si="5"/>
        <v>48</v>
      </c>
      <c r="X4" s="29">
        <f t="shared" si="5"/>
        <v>49</v>
      </c>
      <c r="Y4" s="29">
        <f t="shared" si="5"/>
        <v>50</v>
      </c>
      <c r="Z4" s="29">
        <f t="shared" si="5"/>
        <v>51</v>
      </c>
      <c r="AA4" s="29">
        <f t="shared" si="5"/>
        <v>52</v>
      </c>
      <c r="AB4" s="29">
        <f t="shared" si="5"/>
        <v>1</v>
      </c>
      <c r="AC4" s="29">
        <f t="shared" si="5"/>
        <v>2</v>
      </c>
      <c r="AD4" s="29">
        <f t="shared" si="5"/>
        <v>3</v>
      </c>
      <c r="AE4" s="29">
        <f t="shared" si="5"/>
        <v>4</v>
      </c>
      <c r="AF4" s="29">
        <f t="shared" si="5"/>
        <v>5</v>
      </c>
      <c r="AG4" s="29">
        <f t="shared" si="5"/>
        <v>6</v>
      </c>
      <c r="AH4" s="29">
        <f t="shared" si="5"/>
        <v>7</v>
      </c>
      <c r="AI4" s="29">
        <f t="shared" si="5"/>
        <v>8</v>
      </c>
      <c r="AJ4" s="29">
        <f t="shared" si="5"/>
        <v>9</v>
      </c>
      <c r="AK4" s="29">
        <f t="shared" si="5"/>
        <v>10</v>
      </c>
      <c r="AL4" s="29">
        <f t="shared" si="5"/>
        <v>11</v>
      </c>
      <c r="AM4" s="29">
        <f t="shared" si="5"/>
        <v>12</v>
      </c>
      <c r="AN4" s="29">
        <f t="shared" si="5"/>
        <v>13</v>
      </c>
      <c r="AO4" s="29">
        <f t="shared" si="5"/>
        <v>14</v>
      </c>
      <c r="AP4" s="29">
        <f t="shared" si="5"/>
        <v>15</v>
      </c>
      <c r="AQ4" s="29">
        <f t="shared" si="5"/>
        <v>16</v>
      </c>
      <c r="AR4" s="29">
        <f aca="true" t="shared" si="6" ref="AR4:BW4">IF(AQ4+1&lt;=52,AQ4+1,1)</f>
        <v>17</v>
      </c>
      <c r="AS4" s="29">
        <f t="shared" si="6"/>
        <v>18</v>
      </c>
      <c r="AT4" s="29">
        <f t="shared" si="6"/>
        <v>19</v>
      </c>
      <c r="AU4" s="29">
        <f t="shared" si="6"/>
        <v>20</v>
      </c>
      <c r="AV4" s="29">
        <f t="shared" si="6"/>
        <v>21</v>
      </c>
      <c r="AW4" s="29">
        <f t="shared" si="6"/>
        <v>22</v>
      </c>
      <c r="AX4" s="29">
        <f t="shared" si="6"/>
        <v>23</v>
      </c>
      <c r="AY4" s="29">
        <f t="shared" si="6"/>
        <v>24</v>
      </c>
      <c r="AZ4" s="29">
        <f t="shared" si="6"/>
        <v>25</v>
      </c>
      <c r="BA4" s="29">
        <f t="shared" si="6"/>
        <v>26</v>
      </c>
      <c r="BB4" s="29">
        <f t="shared" si="6"/>
        <v>27</v>
      </c>
      <c r="BC4" s="29">
        <f t="shared" si="6"/>
        <v>28</v>
      </c>
      <c r="BD4" s="29">
        <f t="shared" si="6"/>
        <v>29</v>
      </c>
      <c r="BE4" s="29">
        <f t="shared" si="6"/>
        <v>30</v>
      </c>
      <c r="BF4" s="29">
        <f t="shared" si="6"/>
        <v>31</v>
      </c>
      <c r="BG4" s="29">
        <f t="shared" si="6"/>
        <v>32</v>
      </c>
      <c r="BH4" s="29">
        <f t="shared" si="6"/>
        <v>33</v>
      </c>
      <c r="BI4" s="29">
        <f t="shared" si="6"/>
        <v>34</v>
      </c>
      <c r="BJ4" s="29">
        <f t="shared" si="6"/>
        <v>35</v>
      </c>
      <c r="BK4" s="29">
        <f t="shared" si="6"/>
        <v>36</v>
      </c>
      <c r="BL4" s="29">
        <f t="shared" si="6"/>
        <v>37</v>
      </c>
      <c r="BM4" s="29">
        <f t="shared" si="6"/>
        <v>38</v>
      </c>
      <c r="BN4" s="29">
        <f t="shared" si="6"/>
        <v>39</v>
      </c>
      <c r="BO4" s="29">
        <f t="shared" si="6"/>
        <v>40</v>
      </c>
      <c r="BP4" s="29">
        <f t="shared" si="6"/>
        <v>41</v>
      </c>
      <c r="BQ4" s="29">
        <f t="shared" si="6"/>
        <v>42</v>
      </c>
      <c r="BR4" s="29">
        <f t="shared" si="6"/>
        <v>43</v>
      </c>
      <c r="BS4" s="29">
        <f t="shared" si="6"/>
        <v>44</v>
      </c>
      <c r="BT4" s="29">
        <f t="shared" si="6"/>
        <v>45</v>
      </c>
      <c r="BU4" s="29">
        <f t="shared" si="6"/>
        <v>46</v>
      </c>
      <c r="BV4" s="29">
        <f t="shared" si="6"/>
        <v>47</v>
      </c>
      <c r="BW4" s="29">
        <f t="shared" si="6"/>
        <v>48</v>
      </c>
      <c r="BX4" s="29">
        <f aca="true" t="shared" si="7" ref="BX4:DC4">IF(BW4+1&lt;=52,BW4+1,1)</f>
        <v>49</v>
      </c>
      <c r="BY4" s="29">
        <f t="shared" si="7"/>
        <v>50</v>
      </c>
      <c r="BZ4" s="29">
        <f t="shared" si="7"/>
        <v>51</v>
      </c>
      <c r="CA4" s="29">
        <f t="shared" si="7"/>
        <v>52</v>
      </c>
      <c r="CB4" s="29">
        <f t="shared" si="7"/>
        <v>1</v>
      </c>
      <c r="CC4" s="29">
        <f t="shared" si="7"/>
        <v>2</v>
      </c>
      <c r="CD4" s="29">
        <f t="shared" si="7"/>
        <v>3</v>
      </c>
      <c r="CE4" s="29">
        <f t="shared" si="7"/>
        <v>4</v>
      </c>
      <c r="CF4" s="29">
        <f t="shared" si="7"/>
        <v>5</v>
      </c>
      <c r="CG4" s="29">
        <f t="shared" si="7"/>
        <v>6</v>
      </c>
      <c r="CH4" s="29">
        <f t="shared" si="7"/>
        <v>7</v>
      </c>
      <c r="CI4" s="29">
        <f t="shared" si="7"/>
        <v>8</v>
      </c>
      <c r="CJ4" s="29">
        <f t="shared" si="7"/>
        <v>9</v>
      </c>
      <c r="CK4" s="29">
        <f t="shared" si="7"/>
        <v>10</v>
      </c>
      <c r="CL4" s="29">
        <f t="shared" si="7"/>
        <v>11</v>
      </c>
      <c r="CM4" s="29">
        <f t="shared" si="7"/>
        <v>12</v>
      </c>
      <c r="CN4" s="29">
        <f t="shared" si="7"/>
        <v>13</v>
      </c>
      <c r="CO4" s="29">
        <f t="shared" si="7"/>
        <v>14</v>
      </c>
      <c r="CP4" s="29">
        <f t="shared" si="7"/>
        <v>15</v>
      </c>
      <c r="CQ4" s="29">
        <f t="shared" si="7"/>
        <v>16</v>
      </c>
      <c r="CR4" s="29">
        <f t="shared" si="7"/>
        <v>17</v>
      </c>
      <c r="CS4" s="29">
        <f t="shared" si="7"/>
        <v>18</v>
      </c>
      <c r="CT4" s="29">
        <f t="shared" si="7"/>
        <v>19</v>
      </c>
      <c r="CU4" s="29">
        <f t="shared" si="7"/>
        <v>20</v>
      </c>
      <c r="CV4" s="29">
        <f t="shared" si="7"/>
        <v>21</v>
      </c>
      <c r="CW4" s="29">
        <f t="shared" si="7"/>
        <v>22</v>
      </c>
      <c r="CX4" s="29">
        <f t="shared" si="7"/>
        <v>23</v>
      </c>
      <c r="CY4" s="29">
        <f t="shared" si="7"/>
        <v>24</v>
      </c>
      <c r="CZ4" s="29">
        <f t="shared" si="7"/>
        <v>25</v>
      </c>
      <c r="DA4" s="29">
        <f t="shared" si="7"/>
        <v>26</v>
      </c>
      <c r="DB4" s="29">
        <f t="shared" si="7"/>
        <v>27</v>
      </c>
      <c r="DC4" s="29">
        <f t="shared" si="7"/>
        <v>28</v>
      </c>
      <c r="DD4" s="29">
        <f aca="true" t="shared" si="8" ref="DD4:EI4">IF(DC4+1&lt;=52,DC4+1,1)</f>
        <v>29</v>
      </c>
      <c r="DE4" s="29">
        <f t="shared" si="8"/>
        <v>30</v>
      </c>
      <c r="DF4" s="29">
        <f t="shared" si="8"/>
        <v>31</v>
      </c>
      <c r="DG4" s="29">
        <f t="shared" si="8"/>
        <v>32</v>
      </c>
      <c r="DH4" s="29">
        <f t="shared" si="8"/>
        <v>33</v>
      </c>
      <c r="DI4" s="29">
        <f t="shared" si="8"/>
        <v>34</v>
      </c>
      <c r="DJ4" s="29">
        <f t="shared" si="8"/>
        <v>35</v>
      </c>
      <c r="DK4" s="29">
        <f t="shared" si="8"/>
        <v>36</v>
      </c>
      <c r="DL4" s="29">
        <f t="shared" si="8"/>
        <v>37</v>
      </c>
      <c r="DM4" s="29">
        <f t="shared" si="8"/>
        <v>38</v>
      </c>
      <c r="DN4" s="29">
        <f t="shared" si="8"/>
        <v>39</v>
      </c>
      <c r="DO4" s="29">
        <f t="shared" si="8"/>
        <v>40</v>
      </c>
      <c r="DP4" s="29">
        <f t="shared" si="8"/>
        <v>41</v>
      </c>
      <c r="DQ4" s="29">
        <f t="shared" si="8"/>
        <v>42</v>
      </c>
      <c r="DR4" s="29">
        <f t="shared" si="8"/>
        <v>43</v>
      </c>
      <c r="DS4" s="29">
        <f t="shared" si="8"/>
        <v>44</v>
      </c>
      <c r="DT4" s="29">
        <f t="shared" si="8"/>
        <v>45</v>
      </c>
      <c r="DU4" s="29">
        <f t="shared" si="8"/>
        <v>46</v>
      </c>
      <c r="DV4" s="29">
        <f t="shared" si="8"/>
        <v>47</v>
      </c>
      <c r="DW4" s="29">
        <f t="shared" si="8"/>
        <v>48</v>
      </c>
      <c r="DX4" s="29">
        <f t="shared" si="8"/>
        <v>49</v>
      </c>
      <c r="DY4" s="29">
        <f t="shared" si="8"/>
        <v>50</v>
      </c>
      <c r="DZ4" s="29">
        <f t="shared" si="8"/>
        <v>51</v>
      </c>
      <c r="EA4" s="29">
        <f t="shared" si="8"/>
        <v>52</v>
      </c>
      <c r="EB4" s="29">
        <f t="shared" si="8"/>
        <v>1</v>
      </c>
      <c r="EC4" s="29">
        <f t="shared" si="8"/>
        <v>2</v>
      </c>
      <c r="ED4" s="29">
        <f t="shared" si="8"/>
        <v>3</v>
      </c>
      <c r="EE4" s="29">
        <f t="shared" si="8"/>
        <v>4</v>
      </c>
      <c r="EF4" s="29">
        <f t="shared" si="8"/>
        <v>5</v>
      </c>
      <c r="EG4" s="29">
        <f t="shared" si="8"/>
        <v>6</v>
      </c>
      <c r="EH4" s="29">
        <f t="shared" si="8"/>
        <v>7</v>
      </c>
      <c r="EI4" s="29">
        <f t="shared" si="8"/>
        <v>8</v>
      </c>
      <c r="EJ4" s="29">
        <f aca="true" t="shared" si="9" ref="EJ4:FK4">IF(EI4+1&lt;=52,EI4+1,1)</f>
        <v>9</v>
      </c>
      <c r="EK4" s="29">
        <f t="shared" si="9"/>
        <v>10</v>
      </c>
      <c r="EL4" s="29">
        <f t="shared" si="9"/>
        <v>11</v>
      </c>
      <c r="EM4" s="29">
        <f t="shared" si="9"/>
        <v>12</v>
      </c>
      <c r="EN4" s="29">
        <f t="shared" si="9"/>
        <v>13</v>
      </c>
      <c r="EO4" s="29">
        <f t="shared" si="9"/>
        <v>14</v>
      </c>
      <c r="EP4" s="29">
        <f t="shared" si="9"/>
        <v>15</v>
      </c>
      <c r="EQ4" s="29">
        <f t="shared" si="9"/>
        <v>16</v>
      </c>
      <c r="ER4" s="29">
        <f t="shared" si="9"/>
        <v>17</v>
      </c>
      <c r="ES4" s="29">
        <f t="shared" si="9"/>
        <v>18</v>
      </c>
      <c r="ET4" s="29">
        <f t="shared" si="9"/>
        <v>19</v>
      </c>
      <c r="EU4" s="29">
        <f t="shared" si="9"/>
        <v>20</v>
      </c>
      <c r="EV4" s="29">
        <f t="shared" si="9"/>
        <v>21</v>
      </c>
      <c r="EW4" s="29">
        <f t="shared" si="9"/>
        <v>22</v>
      </c>
      <c r="EX4" s="29">
        <f t="shared" si="9"/>
        <v>23</v>
      </c>
      <c r="EY4" s="29">
        <f t="shared" si="9"/>
        <v>24</v>
      </c>
      <c r="EZ4" s="29">
        <f t="shared" si="9"/>
        <v>25</v>
      </c>
      <c r="FA4" s="29">
        <f t="shared" si="9"/>
        <v>26</v>
      </c>
      <c r="FB4" s="29">
        <f t="shared" si="9"/>
        <v>27</v>
      </c>
      <c r="FC4" s="29">
        <f t="shared" si="9"/>
        <v>28</v>
      </c>
      <c r="FD4" s="29">
        <f t="shared" si="9"/>
        <v>29</v>
      </c>
      <c r="FE4" s="29">
        <f t="shared" si="9"/>
        <v>30</v>
      </c>
      <c r="FF4" s="29">
        <f t="shared" si="9"/>
        <v>31</v>
      </c>
      <c r="FG4" s="29">
        <f t="shared" si="9"/>
        <v>32</v>
      </c>
      <c r="FH4" s="29">
        <f t="shared" si="9"/>
        <v>33</v>
      </c>
      <c r="FI4" s="29">
        <f t="shared" si="9"/>
        <v>34</v>
      </c>
      <c r="FJ4" s="29">
        <f t="shared" si="9"/>
        <v>35</v>
      </c>
      <c r="FK4" s="29">
        <f t="shared" si="9"/>
        <v>36</v>
      </c>
      <c r="FL4" s="70"/>
    </row>
    <row r="5" spans="1:168" ht="14.25" customHeight="1">
      <c r="A5" s="256"/>
      <c r="B5" s="257"/>
      <c r="C5" s="257"/>
      <c r="D5" s="257"/>
      <c r="E5" s="257"/>
      <c r="F5" s="257"/>
      <c r="G5" s="257"/>
      <c r="H5" s="258"/>
      <c r="I5" s="195">
        <f>SUMIF(J8:J87,"Προγραμ.",I8:I87)</f>
        <v>0</v>
      </c>
      <c r="J5" s="102" t="s">
        <v>167</v>
      </c>
      <c r="K5" s="118">
        <f>SUMIF($J$8:$J$87,"Προγραμ.",K8:K87)</f>
        <v>0</v>
      </c>
      <c r="L5" s="118">
        <f aca="true" t="shared" si="10" ref="L5:BW5">SUMIF($J$8:$J$87,"Προγραμ.",L8:L87)</f>
        <v>0</v>
      </c>
      <c r="M5" s="118">
        <f t="shared" si="10"/>
        <v>0</v>
      </c>
      <c r="N5" s="118">
        <f t="shared" si="10"/>
        <v>0</v>
      </c>
      <c r="O5" s="118">
        <f t="shared" si="10"/>
        <v>0</v>
      </c>
      <c r="P5" s="118">
        <f t="shared" si="10"/>
        <v>0</v>
      </c>
      <c r="Q5" s="118">
        <f t="shared" si="10"/>
        <v>0</v>
      </c>
      <c r="R5" s="118">
        <f t="shared" si="10"/>
        <v>0</v>
      </c>
      <c r="S5" s="118">
        <f t="shared" si="10"/>
        <v>0</v>
      </c>
      <c r="T5" s="118">
        <f t="shared" si="10"/>
        <v>0</v>
      </c>
      <c r="U5" s="118">
        <f t="shared" si="10"/>
        <v>0</v>
      </c>
      <c r="V5" s="118">
        <f t="shared" si="10"/>
        <v>0</v>
      </c>
      <c r="W5" s="118">
        <f t="shared" si="10"/>
        <v>0</v>
      </c>
      <c r="X5" s="118">
        <f t="shared" si="10"/>
        <v>0</v>
      </c>
      <c r="Y5" s="118">
        <f t="shared" si="10"/>
        <v>0</v>
      </c>
      <c r="Z5" s="118">
        <f t="shared" si="10"/>
        <v>0</v>
      </c>
      <c r="AA5" s="118">
        <f t="shared" si="10"/>
        <v>0</v>
      </c>
      <c r="AB5" s="118">
        <f t="shared" si="10"/>
        <v>0</v>
      </c>
      <c r="AC5" s="118">
        <f t="shared" si="10"/>
        <v>0</v>
      </c>
      <c r="AD5" s="118">
        <f t="shared" si="10"/>
        <v>0</v>
      </c>
      <c r="AE5" s="118">
        <f t="shared" si="10"/>
        <v>0</v>
      </c>
      <c r="AF5" s="118">
        <f t="shared" si="10"/>
        <v>0</v>
      </c>
      <c r="AG5" s="118">
        <f t="shared" si="10"/>
        <v>0</v>
      </c>
      <c r="AH5" s="118">
        <f t="shared" si="10"/>
        <v>0</v>
      </c>
      <c r="AI5" s="118">
        <f t="shared" si="10"/>
        <v>0</v>
      </c>
      <c r="AJ5" s="118">
        <f t="shared" si="10"/>
        <v>0</v>
      </c>
      <c r="AK5" s="118">
        <f t="shared" si="10"/>
        <v>0</v>
      </c>
      <c r="AL5" s="118">
        <f t="shared" si="10"/>
        <v>0</v>
      </c>
      <c r="AM5" s="118">
        <f t="shared" si="10"/>
        <v>0</v>
      </c>
      <c r="AN5" s="118">
        <f t="shared" si="10"/>
        <v>0</v>
      </c>
      <c r="AO5" s="118">
        <f t="shared" si="10"/>
        <v>0</v>
      </c>
      <c r="AP5" s="118">
        <f t="shared" si="10"/>
        <v>0</v>
      </c>
      <c r="AQ5" s="118">
        <f t="shared" si="10"/>
        <v>0</v>
      </c>
      <c r="AR5" s="118">
        <f t="shared" si="10"/>
        <v>0</v>
      </c>
      <c r="AS5" s="118">
        <f t="shared" si="10"/>
        <v>0</v>
      </c>
      <c r="AT5" s="118">
        <f t="shared" si="10"/>
        <v>0</v>
      </c>
      <c r="AU5" s="118">
        <f t="shared" si="10"/>
        <v>0</v>
      </c>
      <c r="AV5" s="118">
        <f t="shared" si="10"/>
        <v>0</v>
      </c>
      <c r="AW5" s="118">
        <f t="shared" si="10"/>
        <v>0</v>
      </c>
      <c r="AX5" s="118">
        <f t="shared" si="10"/>
        <v>0</v>
      </c>
      <c r="AY5" s="118">
        <f t="shared" si="10"/>
        <v>0</v>
      </c>
      <c r="AZ5" s="118">
        <f t="shared" si="10"/>
        <v>0</v>
      </c>
      <c r="BA5" s="118">
        <f t="shared" si="10"/>
        <v>0</v>
      </c>
      <c r="BB5" s="118">
        <f t="shared" si="10"/>
        <v>0</v>
      </c>
      <c r="BC5" s="118">
        <f t="shared" si="10"/>
        <v>0</v>
      </c>
      <c r="BD5" s="118">
        <f t="shared" si="10"/>
        <v>0</v>
      </c>
      <c r="BE5" s="118">
        <f t="shared" si="10"/>
        <v>0</v>
      </c>
      <c r="BF5" s="118">
        <f t="shared" si="10"/>
        <v>0</v>
      </c>
      <c r="BG5" s="118">
        <f t="shared" si="10"/>
        <v>0</v>
      </c>
      <c r="BH5" s="118">
        <f t="shared" si="10"/>
        <v>0</v>
      </c>
      <c r="BI5" s="118">
        <f t="shared" si="10"/>
        <v>0</v>
      </c>
      <c r="BJ5" s="118">
        <f t="shared" si="10"/>
        <v>0</v>
      </c>
      <c r="BK5" s="118">
        <f t="shared" si="10"/>
        <v>0</v>
      </c>
      <c r="BL5" s="118">
        <f t="shared" si="10"/>
        <v>0</v>
      </c>
      <c r="BM5" s="118">
        <f t="shared" si="10"/>
        <v>0</v>
      </c>
      <c r="BN5" s="118">
        <f t="shared" si="10"/>
        <v>0</v>
      </c>
      <c r="BO5" s="118">
        <f t="shared" si="10"/>
        <v>0</v>
      </c>
      <c r="BP5" s="118">
        <f t="shared" si="10"/>
        <v>0</v>
      </c>
      <c r="BQ5" s="118">
        <f t="shared" si="10"/>
        <v>0</v>
      </c>
      <c r="BR5" s="118">
        <f t="shared" si="10"/>
        <v>0</v>
      </c>
      <c r="BS5" s="118">
        <f t="shared" si="10"/>
        <v>0</v>
      </c>
      <c r="BT5" s="118">
        <f t="shared" si="10"/>
        <v>0</v>
      </c>
      <c r="BU5" s="118">
        <f t="shared" si="10"/>
        <v>0</v>
      </c>
      <c r="BV5" s="118">
        <f t="shared" si="10"/>
        <v>0</v>
      </c>
      <c r="BW5" s="118">
        <f t="shared" si="10"/>
        <v>0</v>
      </c>
      <c r="BX5" s="118">
        <f aca="true" t="shared" si="11" ref="BX5:EI5">SUMIF($J$8:$J$87,"Προγραμ.",BX8:BX87)</f>
        <v>0</v>
      </c>
      <c r="BY5" s="118">
        <f t="shared" si="11"/>
        <v>0</v>
      </c>
      <c r="BZ5" s="118">
        <f t="shared" si="11"/>
        <v>0</v>
      </c>
      <c r="CA5" s="118">
        <f t="shared" si="11"/>
        <v>0</v>
      </c>
      <c r="CB5" s="118">
        <f t="shared" si="11"/>
        <v>0</v>
      </c>
      <c r="CC5" s="118">
        <f t="shared" si="11"/>
        <v>0</v>
      </c>
      <c r="CD5" s="118">
        <f t="shared" si="11"/>
        <v>0</v>
      </c>
      <c r="CE5" s="118">
        <f t="shared" si="11"/>
        <v>0</v>
      </c>
      <c r="CF5" s="118">
        <f t="shared" si="11"/>
        <v>0</v>
      </c>
      <c r="CG5" s="118">
        <f t="shared" si="11"/>
        <v>0</v>
      </c>
      <c r="CH5" s="118">
        <f t="shared" si="11"/>
        <v>0</v>
      </c>
      <c r="CI5" s="118">
        <f t="shared" si="11"/>
        <v>0</v>
      </c>
      <c r="CJ5" s="118">
        <f t="shared" si="11"/>
        <v>0</v>
      </c>
      <c r="CK5" s="118">
        <f t="shared" si="11"/>
        <v>0</v>
      </c>
      <c r="CL5" s="118">
        <f t="shared" si="11"/>
        <v>0</v>
      </c>
      <c r="CM5" s="118">
        <f t="shared" si="11"/>
        <v>0</v>
      </c>
      <c r="CN5" s="118">
        <f t="shared" si="11"/>
        <v>0</v>
      </c>
      <c r="CO5" s="118">
        <f t="shared" si="11"/>
        <v>0</v>
      </c>
      <c r="CP5" s="118">
        <f t="shared" si="11"/>
        <v>0</v>
      </c>
      <c r="CQ5" s="118">
        <f t="shared" si="11"/>
        <v>0</v>
      </c>
      <c r="CR5" s="118">
        <f t="shared" si="11"/>
        <v>0</v>
      </c>
      <c r="CS5" s="118">
        <f t="shared" si="11"/>
        <v>0</v>
      </c>
      <c r="CT5" s="118">
        <f t="shared" si="11"/>
        <v>0</v>
      </c>
      <c r="CU5" s="118">
        <f t="shared" si="11"/>
        <v>0</v>
      </c>
      <c r="CV5" s="118">
        <f t="shared" si="11"/>
        <v>0</v>
      </c>
      <c r="CW5" s="118">
        <f t="shared" si="11"/>
        <v>0</v>
      </c>
      <c r="CX5" s="118">
        <f t="shared" si="11"/>
        <v>0</v>
      </c>
      <c r="CY5" s="118">
        <f t="shared" si="11"/>
        <v>0</v>
      </c>
      <c r="CZ5" s="118">
        <f t="shared" si="11"/>
        <v>0</v>
      </c>
      <c r="DA5" s="118">
        <f t="shared" si="11"/>
        <v>0</v>
      </c>
      <c r="DB5" s="118">
        <f t="shared" si="11"/>
        <v>0</v>
      </c>
      <c r="DC5" s="118">
        <f t="shared" si="11"/>
        <v>0</v>
      </c>
      <c r="DD5" s="118">
        <f t="shared" si="11"/>
        <v>0</v>
      </c>
      <c r="DE5" s="118">
        <f t="shared" si="11"/>
        <v>0</v>
      </c>
      <c r="DF5" s="118">
        <f t="shared" si="11"/>
        <v>0</v>
      </c>
      <c r="DG5" s="118">
        <f t="shared" si="11"/>
        <v>0</v>
      </c>
      <c r="DH5" s="118">
        <f t="shared" si="11"/>
        <v>0</v>
      </c>
      <c r="DI5" s="118">
        <f t="shared" si="11"/>
        <v>0</v>
      </c>
      <c r="DJ5" s="118">
        <f t="shared" si="11"/>
        <v>0</v>
      </c>
      <c r="DK5" s="118">
        <f t="shared" si="11"/>
        <v>0</v>
      </c>
      <c r="DL5" s="118">
        <f t="shared" si="11"/>
        <v>0</v>
      </c>
      <c r="DM5" s="118">
        <f t="shared" si="11"/>
        <v>0</v>
      </c>
      <c r="DN5" s="118">
        <f t="shared" si="11"/>
        <v>0</v>
      </c>
      <c r="DO5" s="118">
        <f t="shared" si="11"/>
        <v>0</v>
      </c>
      <c r="DP5" s="118">
        <f t="shared" si="11"/>
        <v>0</v>
      </c>
      <c r="DQ5" s="118">
        <f t="shared" si="11"/>
        <v>0</v>
      </c>
      <c r="DR5" s="118">
        <f t="shared" si="11"/>
        <v>0</v>
      </c>
      <c r="DS5" s="118">
        <f t="shared" si="11"/>
        <v>0</v>
      </c>
      <c r="DT5" s="118">
        <f t="shared" si="11"/>
        <v>0</v>
      </c>
      <c r="DU5" s="118">
        <f t="shared" si="11"/>
        <v>0</v>
      </c>
      <c r="DV5" s="118">
        <f t="shared" si="11"/>
        <v>0</v>
      </c>
      <c r="DW5" s="118">
        <f t="shared" si="11"/>
        <v>0</v>
      </c>
      <c r="DX5" s="118">
        <f t="shared" si="11"/>
        <v>0</v>
      </c>
      <c r="DY5" s="118">
        <f t="shared" si="11"/>
        <v>0</v>
      </c>
      <c r="DZ5" s="118">
        <f t="shared" si="11"/>
        <v>0</v>
      </c>
      <c r="EA5" s="118">
        <f t="shared" si="11"/>
        <v>0</v>
      </c>
      <c r="EB5" s="118">
        <f t="shared" si="11"/>
        <v>0</v>
      </c>
      <c r="EC5" s="118">
        <f t="shared" si="11"/>
        <v>0</v>
      </c>
      <c r="ED5" s="118">
        <f t="shared" si="11"/>
        <v>0</v>
      </c>
      <c r="EE5" s="118">
        <f t="shared" si="11"/>
        <v>0</v>
      </c>
      <c r="EF5" s="118">
        <f t="shared" si="11"/>
        <v>0</v>
      </c>
      <c r="EG5" s="118">
        <f t="shared" si="11"/>
        <v>0</v>
      </c>
      <c r="EH5" s="118">
        <f t="shared" si="11"/>
        <v>0</v>
      </c>
      <c r="EI5" s="118">
        <f t="shared" si="11"/>
        <v>0</v>
      </c>
      <c r="EJ5" s="118">
        <f aca="true" t="shared" si="12" ref="EJ5:FK5">SUMIF($J$8:$J$87,"Προγραμ.",EJ8:EJ87)</f>
        <v>0</v>
      </c>
      <c r="EK5" s="118">
        <f t="shared" si="12"/>
        <v>0</v>
      </c>
      <c r="EL5" s="118">
        <f t="shared" si="12"/>
        <v>0</v>
      </c>
      <c r="EM5" s="118">
        <f t="shared" si="12"/>
        <v>0</v>
      </c>
      <c r="EN5" s="118">
        <f t="shared" si="12"/>
        <v>0</v>
      </c>
      <c r="EO5" s="118">
        <f t="shared" si="12"/>
        <v>0</v>
      </c>
      <c r="EP5" s="118">
        <f t="shared" si="12"/>
        <v>0</v>
      </c>
      <c r="EQ5" s="118">
        <f t="shared" si="12"/>
        <v>0</v>
      </c>
      <c r="ER5" s="118">
        <f t="shared" si="12"/>
        <v>0</v>
      </c>
      <c r="ES5" s="118">
        <f t="shared" si="12"/>
        <v>0</v>
      </c>
      <c r="ET5" s="118">
        <f t="shared" si="12"/>
        <v>0</v>
      </c>
      <c r="EU5" s="118">
        <f t="shared" si="12"/>
        <v>0</v>
      </c>
      <c r="EV5" s="118">
        <f t="shared" si="12"/>
        <v>0</v>
      </c>
      <c r="EW5" s="118">
        <f t="shared" si="12"/>
        <v>0</v>
      </c>
      <c r="EX5" s="118">
        <f t="shared" si="12"/>
        <v>0</v>
      </c>
      <c r="EY5" s="118">
        <f t="shared" si="12"/>
        <v>0</v>
      </c>
      <c r="EZ5" s="118">
        <f t="shared" si="12"/>
        <v>0</v>
      </c>
      <c r="FA5" s="118">
        <f t="shared" si="12"/>
        <v>0</v>
      </c>
      <c r="FB5" s="118">
        <f t="shared" si="12"/>
        <v>0</v>
      </c>
      <c r="FC5" s="118">
        <f t="shared" si="12"/>
        <v>0</v>
      </c>
      <c r="FD5" s="118">
        <f t="shared" si="12"/>
        <v>0</v>
      </c>
      <c r="FE5" s="118">
        <f t="shared" si="12"/>
        <v>0</v>
      </c>
      <c r="FF5" s="118">
        <f t="shared" si="12"/>
        <v>0</v>
      </c>
      <c r="FG5" s="118">
        <f t="shared" si="12"/>
        <v>0</v>
      </c>
      <c r="FH5" s="118">
        <f t="shared" si="12"/>
        <v>0</v>
      </c>
      <c r="FI5" s="118">
        <f t="shared" si="12"/>
        <v>0</v>
      </c>
      <c r="FJ5" s="118">
        <f t="shared" si="12"/>
        <v>0</v>
      </c>
      <c r="FK5" s="118">
        <f t="shared" si="12"/>
        <v>0</v>
      </c>
      <c r="FL5" s="53"/>
    </row>
    <row r="6" spans="1:168" ht="14.25" customHeight="1">
      <c r="A6" s="259"/>
      <c r="B6" s="260"/>
      <c r="C6" s="260"/>
      <c r="D6" s="260"/>
      <c r="E6" s="260"/>
      <c r="F6" s="260"/>
      <c r="G6" s="260"/>
      <c r="H6" s="261"/>
      <c r="I6" s="196">
        <f>SUMIF(J8:J87,"Πραγματ.",I8:I87)</f>
        <v>0</v>
      </c>
      <c r="J6" s="101" t="s">
        <v>168</v>
      </c>
      <c r="K6" s="119">
        <f>SUMIF($J$8:$J$87,"Πραγματ.",K8:K87)</f>
        <v>0</v>
      </c>
      <c r="L6" s="119">
        <f aca="true" t="shared" si="13" ref="L6:BW6">SUMIF($J$8:$J$87,"Πραγματ.",L8:L87)</f>
        <v>0</v>
      </c>
      <c r="M6" s="119">
        <f t="shared" si="13"/>
        <v>0</v>
      </c>
      <c r="N6" s="119">
        <f t="shared" si="13"/>
        <v>0</v>
      </c>
      <c r="O6" s="119">
        <f t="shared" si="13"/>
        <v>0</v>
      </c>
      <c r="P6" s="119">
        <f t="shared" si="13"/>
        <v>0</v>
      </c>
      <c r="Q6" s="119">
        <f t="shared" si="13"/>
        <v>0</v>
      </c>
      <c r="R6" s="119">
        <f t="shared" si="13"/>
        <v>0</v>
      </c>
      <c r="S6" s="119">
        <f t="shared" si="13"/>
        <v>0</v>
      </c>
      <c r="T6" s="119">
        <f t="shared" si="13"/>
        <v>0</v>
      </c>
      <c r="U6" s="119">
        <f t="shared" si="13"/>
        <v>0</v>
      </c>
      <c r="V6" s="119">
        <f t="shared" si="13"/>
        <v>0</v>
      </c>
      <c r="W6" s="119">
        <f t="shared" si="13"/>
        <v>0</v>
      </c>
      <c r="X6" s="119">
        <f t="shared" si="13"/>
        <v>0</v>
      </c>
      <c r="Y6" s="119">
        <f t="shared" si="13"/>
        <v>0</v>
      </c>
      <c r="Z6" s="119">
        <f t="shared" si="13"/>
        <v>0</v>
      </c>
      <c r="AA6" s="119">
        <f t="shared" si="13"/>
        <v>0</v>
      </c>
      <c r="AB6" s="119">
        <f t="shared" si="13"/>
        <v>0</v>
      </c>
      <c r="AC6" s="119">
        <f t="shared" si="13"/>
        <v>0</v>
      </c>
      <c r="AD6" s="119">
        <f t="shared" si="13"/>
        <v>0</v>
      </c>
      <c r="AE6" s="119">
        <f t="shared" si="13"/>
        <v>0</v>
      </c>
      <c r="AF6" s="119">
        <f t="shared" si="13"/>
        <v>0</v>
      </c>
      <c r="AG6" s="119">
        <f t="shared" si="13"/>
        <v>0</v>
      </c>
      <c r="AH6" s="119">
        <f t="shared" si="13"/>
        <v>0</v>
      </c>
      <c r="AI6" s="119">
        <f t="shared" si="13"/>
        <v>0</v>
      </c>
      <c r="AJ6" s="119">
        <f t="shared" si="13"/>
        <v>0</v>
      </c>
      <c r="AK6" s="119">
        <f t="shared" si="13"/>
        <v>0</v>
      </c>
      <c r="AL6" s="119">
        <f t="shared" si="13"/>
        <v>0</v>
      </c>
      <c r="AM6" s="119">
        <f t="shared" si="13"/>
        <v>0</v>
      </c>
      <c r="AN6" s="119">
        <f t="shared" si="13"/>
        <v>0</v>
      </c>
      <c r="AO6" s="119">
        <f t="shared" si="13"/>
        <v>0</v>
      </c>
      <c r="AP6" s="119">
        <f t="shared" si="13"/>
        <v>0</v>
      </c>
      <c r="AQ6" s="119">
        <f t="shared" si="13"/>
        <v>0</v>
      </c>
      <c r="AR6" s="119">
        <f t="shared" si="13"/>
        <v>0</v>
      </c>
      <c r="AS6" s="119">
        <f t="shared" si="13"/>
        <v>0</v>
      </c>
      <c r="AT6" s="119">
        <f t="shared" si="13"/>
        <v>0</v>
      </c>
      <c r="AU6" s="119">
        <f t="shared" si="13"/>
        <v>0</v>
      </c>
      <c r="AV6" s="119">
        <f t="shared" si="13"/>
        <v>0</v>
      </c>
      <c r="AW6" s="119">
        <f t="shared" si="13"/>
        <v>0</v>
      </c>
      <c r="AX6" s="119">
        <f t="shared" si="13"/>
        <v>0</v>
      </c>
      <c r="AY6" s="119">
        <f t="shared" si="13"/>
        <v>0</v>
      </c>
      <c r="AZ6" s="119">
        <f t="shared" si="13"/>
        <v>0</v>
      </c>
      <c r="BA6" s="119">
        <f t="shared" si="13"/>
        <v>0</v>
      </c>
      <c r="BB6" s="119">
        <f t="shared" si="13"/>
        <v>0</v>
      </c>
      <c r="BC6" s="119">
        <f t="shared" si="13"/>
        <v>0</v>
      </c>
      <c r="BD6" s="119">
        <f t="shared" si="13"/>
        <v>0</v>
      </c>
      <c r="BE6" s="119">
        <f t="shared" si="13"/>
        <v>0</v>
      </c>
      <c r="BF6" s="119">
        <f t="shared" si="13"/>
        <v>0</v>
      </c>
      <c r="BG6" s="119">
        <f t="shared" si="13"/>
        <v>0</v>
      </c>
      <c r="BH6" s="119">
        <f t="shared" si="13"/>
        <v>0</v>
      </c>
      <c r="BI6" s="119">
        <f t="shared" si="13"/>
        <v>0</v>
      </c>
      <c r="BJ6" s="119">
        <f t="shared" si="13"/>
        <v>0</v>
      </c>
      <c r="BK6" s="119">
        <f t="shared" si="13"/>
        <v>0</v>
      </c>
      <c r="BL6" s="119">
        <f t="shared" si="13"/>
        <v>0</v>
      </c>
      <c r="BM6" s="119">
        <f t="shared" si="13"/>
        <v>0</v>
      </c>
      <c r="BN6" s="119">
        <f t="shared" si="13"/>
        <v>0</v>
      </c>
      <c r="BO6" s="119">
        <f t="shared" si="13"/>
        <v>0</v>
      </c>
      <c r="BP6" s="119">
        <f t="shared" si="13"/>
        <v>0</v>
      </c>
      <c r="BQ6" s="119">
        <f t="shared" si="13"/>
        <v>0</v>
      </c>
      <c r="BR6" s="119">
        <f t="shared" si="13"/>
        <v>0</v>
      </c>
      <c r="BS6" s="119">
        <f t="shared" si="13"/>
        <v>0</v>
      </c>
      <c r="BT6" s="119">
        <f t="shared" si="13"/>
        <v>0</v>
      </c>
      <c r="BU6" s="119">
        <f t="shared" si="13"/>
        <v>0</v>
      </c>
      <c r="BV6" s="119">
        <f t="shared" si="13"/>
        <v>0</v>
      </c>
      <c r="BW6" s="119">
        <f t="shared" si="13"/>
        <v>0</v>
      </c>
      <c r="BX6" s="119">
        <f aca="true" t="shared" si="14" ref="BX6:EI6">SUMIF($J$8:$J$87,"Πραγματ.",BX8:BX87)</f>
        <v>0</v>
      </c>
      <c r="BY6" s="119">
        <f t="shared" si="14"/>
        <v>0</v>
      </c>
      <c r="BZ6" s="119">
        <f t="shared" si="14"/>
        <v>0</v>
      </c>
      <c r="CA6" s="119">
        <f t="shared" si="14"/>
        <v>0</v>
      </c>
      <c r="CB6" s="119">
        <f t="shared" si="14"/>
        <v>0</v>
      </c>
      <c r="CC6" s="119">
        <f t="shared" si="14"/>
        <v>0</v>
      </c>
      <c r="CD6" s="119">
        <f t="shared" si="14"/>
        <v>0</v>
      </c>
      <c r="CE6" s="119">
        <f t="shared" si="14"/>
        <v>0</v>
      </c>
      <c r="CF6" s="119">
        <f t="shared" si="14"/>
        <v>0</v>
      </c>
      <c r="CG6" s="119">
        <f t="shared" si="14"/>
        <v>0</v>
      </c>
      <c r="CH6" s="119">
        <f t="shared" si="14"/>
        <v>0</v>
      </c>
      <c r="CI6" s="119">
        <f t="shared" si="14"/>
        <v>0</v>
      </c>
      <c r="CJ6" s="119">
        <f t="shared" si="14"/>
        <v>0</v>
      </c>
      <c r="CK6" s="119">
        <f t="shared" si="14"/>
        <v>0</v>
      </c>
      <c r="CL6" s="119">
        <f t="shared" si="14"/>
        <v>0</v>
      </c>
      <c r="CM6" s="119">
        <f t="shared" si="14"/>
        <v>0</v>
      </c>
      <c r="CN6" s="119">
        <f t="shared" si="14"/>
        <v>0</v>
      </c>
      <c r="CO6" s="119">
        <f t="shared" si="14"/>
        <v>0</v>
      </c>
      <c r="CP6" s="119">
        <f t="shared" si="14"/>
        <v>0</v>
      </c>
      <c r="CQ6" s="119">
        <f t="shared" si="14"/>
        <v>0</v>
      </c>
      <c r="CR6" s="119">
        <f t="shared" si="14"/>
        <v>0</v>
      </c>
      <c r="CS6" s="119">
        <f t="shared" si="14"/>
        <v>0</v>
      </c>
      <c r="CT6" s="119">
        <f t="shared" si="14"/>
        <v>0</v>
      </c>
      <c r="CU6" s="119">
        <f t="shared" si="14"/>
        <v>0</v>
      </c>
      <c r="CV6" s="119">
        <f t="shared" si="14"/>
        <v>0</v>
      </c>
      <c r="CW6" s="119">
        <f t="shared" si="14"/>
        <v>0</v>
      </c>
      <c r="CX6" s="119">
        <f t="shared" si="14"/>
        <v>0</v>
      </c>
      <c r="CY6" s="119">
        <f t="shared" si="14"/>
        <v>0</v>
      </c>
      <c r="CZ6" s="119">
        <f t="shared" si="14"/>
        <v>0</v>
      </c>
      <c r="DA6" s="119">
        <f t="shared" si="14"/>
        <v>0</v>
      </c>
      <c r="DB6" s="119">
        <f t="shared" si="14"/>
        <v>0</v>
      </c>
      <c r="DC6" s="119">
        <f t="shared" si="14"/>
        <v>0</v>
      </c>
      <c r="DD6" s="119">
        <f t="shared" si="14"/>
        <v>0</v>
      </c>
      <c r="DE6" s="119">
        <f t="shared" si="14"/>
        <v>0</v>
      </c>
      <c r="DF6" s="119">
        <f t="shared" si="14"/>
        <v>0</v>
      </c>
      <c r="DG6" s="119">
        <f t="shared" si="14"/>
        <v>0</v>
      </c>
      <c r="DH6" s="119">
        <f t="shared" si="14"/>
        <v>0</v>
      </c>
      <c r="DI6" s="119">
        <f t="shared" si="14"/>
        <v>0</v>
      </c>
      <c r="DJ6" s="119">
        <f t="shared" si="14"/>
        <v>0</v>
      </c>
      <c r="DK6" s="119">
        <f t="shared" si="14"/>
        <v>0</v>
      </c>
      <c r="DL6" s="119">
        <f t="shared" si="14"/>
        <v>0</v>
      </c>
      <c r="DM6" s="119">
        <f t="shared" si="14"/>
        <v>0</v>
      </c>
      <c r="DN6" s="119">
        <f t="shared" si="14"/>
        <v>0</v>
      </c>
      <c r="DO6" s="119">
        <f t="shared" si="14"/>
        <v>0</v>
      </c>
      <c r="DP6" s="119">
        <f t="shared" si="14"/>
        <v>0</v>
      </c>
      <c r="DQ6" s="119">
        <f t="shared" si="14"/>
        <v>0</v>
      </c>
      <c r="DR6" s="119">
        <f t="shared" si="14"/>
        <v>0</v>
      </c>
      <c r="DS6" s="119">
        <f t="shared" si="14"/>
        <v>0</v>
      </c>
      <c r="DT6" s="119">
        <f t="shared" si="14"/>
        <v>0</v>
      </c>
      <c r="DU6" s="119">
        <f t="shared" si="14"/>
        <v>0</v>
      </c>
      <c r="DV6" s="119">
        <f t="shared" si="14"/>
        <v>0</v>
      </c>
      <c r="DW6" s="119">
        <f t="shared" si="14"/>
        <v>0</v>
      </c>
      <c r="DX6" s="119">
        <f t="shared" si="14"/>
        <v>0</v>
      </c>
      <c r="DY6" s="119">
        <f t="shared" si="14"/>
        <v>0</v>
      </c>
      <c r="DZ6" s="119">
        <f t="shared" si="14"/>
        <v>0</v>
      </c>
      <c r="EA6" s="119">
        <f t="shared" si="14"/>
        <v>0</v>
      </c>
      <c r="EB6" s="119">
        <f t="shared" si="14"/>
        <v>0</v>
      </c>
      <c r="EC6" s="119">
        <f t="shared" si="14"/>
        <v>0</v>
      </c>
      <c r="ED6" s="119">
        <f t="shared" si="14"/>
        <v>0</v>
      </c>
      <c r="EE6" s="119">
        <f t="shared" si="14"/>
        <v>0</v>
      </c>
      <c r="EF6" s="119">
        <f t="shared" si="14"/>
        <v>0</v>
      </c>
      <c r="EG6" s="119">
        <f t="shared" si="14"/>
        <v>0</v>
      </c>
      <c r="EH6" s="119">
        <f t="shared" si="14"/>
        <v>0</v>
      </c>
      <c r="EI6" s="119">
        <f t="shared" si="14"/>
        <v>0</v>
      </c>
      <c r="EJ6" s="119">
        <f aca="true" t="shared" si="15" ref="EJ6:FK6">SUMIF($J$8:$J$87,"Πραγματ.",EJ8:EJ87)</f>
        <v>0</v>
      </c>
      <c r="EK6" s="119">
        <f t="shared" si="15"/>
        <v>0</v>
      </c>
      <c r="EL6" s="119">
        <f t="shared" si="15"/>
        <v>0</v>
      </c>
      <c r="EM6" s="119">
        <f t="shared" si="15"/>
        <v>0</v>
      </c>
      <c r="EN6" s="119">
        <f t="shared" si="15"/>
        <v>0</v>
      </c>
      <c r="EO6" s="119">
        <f t="shared" si="15"/>
        <v>0</v>
      </c>
      <c r="EP6" s="119">
        <f t="shared" si="15"/>
        <v>0</v>
      </c>
      <c r="EQ6" s="119">
        <f t="shared" si="15"/>
        <v>0</v>
      </c>
      <c r="ER6" s="119">
        <f t="shared" si="15"/>
        <v>0</v>
      </c>
      <c r="ES6" s="119">
        <f t="shared" si="15"/>
        <v>0</v>
      </c>
      <c r="ET6" s="119">
        <f t="shared" si="15"/>
        <v>0</v>
      </c>
      <c r="EU6" s="119">
        <f t="shared" si="15"/>
        <v>0</v>
      </c>
      <c r="EV6" s="119">
        <f t="shared" si="15"/>
        <v>0</v>
      </c>
      <c r="EW6" s="119">
        <f t="shared" si="15"/>
        <v>0</v>
      </c>
      <c r="EX6" s="119">
        <f t="shared" si="15"/>
        <v>0</v>
      </c>
      <c r="EY6" s="119">
        <f t="shared" si="15"/>
        <v>0</v>
      </c>
      <c r="EZ6" s="119">
        <f t="shared" si="15"/>
        <v>0</v>
      </c>
      <c r="FA6" s="119">
        <f t="shared" si="15"/>
        <v>0</v>
      </c>
      <c r="FB6" s="119">
        <f t="shared" si="15"/>
        <v>0</v>
      </c>
      <c r="FC6" s="119">
        <f t="shared" si="15"/>
        <v>0</v>
      </c>
      <c r="FD6" s="119">
        <f t="shared" si="15"/>
        <v>0</v>
      </c>
      <c r="FE6" s="119">
        <f t="shared" si="15"/>
        <v>0</v>
      </c>
      <c r="FF6" s="119">
        <f t="shared" si="15"/>
        <v>0</v>
      </c>
      <c r="FG6" s="119">
        <f t="shared" si="15"/>
        <v>0</v>
      </c>
      <c r="FH6" s="119">
        <f t="shared" si="15"/>
        <v>0</v>
      </c>
      <c r="FI6" s="119">
        <f t="shared" si="15"/>
        <v>0</v>
      </c>
      <c r="FJ6" s="119">
        <f t="shared" si="15"/>
        <v>0</v>
      </c>
      <c r="FK6" s="119">
        <f t="shared" si="15"/>
        <v>0</v>
      </c>
      <c r="FL6" s="53"/>
    </row>
    <row r="7" spans="1:168" s="25" customFormat="1" ht="4.5" customHeight="1">
      <c r="A7" s="103"/>
      <c r="B7" s="104"/>
      <c r="C7" s="104"/>
      <c r="D7" s="105"/>
      <c r="E7" s="106"/>
      <c r="F7" s="105"/>
      <c r="G7" s="105"/>
      <c r="H7" s="107"/>
      <c r="I7" s="197"/>
      <c r="J7" s="108"/>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7"/>
    </row>
    <row r="8" spans="1:168" ht="14.25" customHeight="1">
      <c r="A8" s="237">
        <f>'Χρονοδ. Χρήσης Πόρων'!A5</f>
        <v>0</v>
      </c>
      <c r="B8" s="253">
        <f>'Χρονοδ. Χρήσης Πόρων'!B5</f>
        <v>0</v>
      </c>
      <c r="C8" s="253">
        <f>'Χρονοδ. Χρήσης Πόρων'!C5</f>
        <v>0</v>
      </c>
      <c r="D8" s="109"/>
      <c r="E8" s="110"/>
      <c r="F8" s="109"/>
      <c r="G8" s="193">
        <f>IF(D8="Ημέρα",'Χρονοδ. Χρήσης Πόρων'!H5*E8,IF(D8="Ώρα",'Χρονοδ. Χρήσης Πόρων'!I5*E8,'Χρονοδ. Χρήσης Πόρων'!K5*E8))</f>
        <v>0</v>
      </c>
      <c r="H8" s="113"/>
      <c r="I8" s="193">
        <f>G8+(F8*H8)</f>
        <v>0</v>
      </c>
      <c r="J8" s="67" t="s">
        <v>167</v>
      </c>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53"/>
    </row>
    <row r="9" spans="1:168" ht="14.25" customHeight="1">
      <c r="A9" s="238"/>
      <c r="B9" s="253"/>
      <c r="C9" s="253"/>
      <c r="D9" s="111"/>
      <c r="E9" s="112"/>
      <c r="F9" s="111"/>
      <c r="G9" s="194">
        <f>IF(D9="Ημέρα",'Χρονοδ. Χρήσης Πόρων'!H6*E9,IF(D9="Ώρα",'Χρονοδ. Χρήσης Πόρων'!I6*E9,'Χρονοδ. Χρήσης Πόρων'!K6*E9))</f>
        <v>0</v>
      </c>
      <c r="H9" s="114"/>
      <c r="I9" s="198">
        <f aca="true" t="shared" si="16" ref="I9:I47">G9+(F9*H9)</f>
        <v>0</v>
      </c>
      <c r="J9" s="68" t="s">
        <v>168</v>
      </c>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53"/>
    </row>
    <row r="10" spans="1:168" ht="14.25" customHeight="1">
      <c r="A10" s="237">
        <f>'Χρονοδ. Χρήσης Πόρων'!A7</f>
        <v>0</v>
      </c>
      <c r="B10" s="253">
        <f>'Χρονοδ. Χρήσης Πόρων'!B7</f>
        <v>0</v>
      </c>
      <c r="C10" s="253">
        <f>'Χρονοδ. Χρήσης Πόρων'!C7</f>
        <v>0</v>
      </c>
      <c r="D10" s="109"/>
      <c r="E10" s="110"/>
      <c r="F10" s="109"/>
      <c r="G10" s="193">
        <f>IF(D10="Ημέρα",'Χρονοδ. Χρήσης Πόρων'!H7*E10,IF(D10="Ώρα",'Χρονοδ. Χρήσης Πόρων'!I7*E10,'Χρονοδ. Χρήσης Πόρων'!K7*E10))</f>
        <v>0</v>
      </c>
      <c r="H10" s="115"/>
      <c r="I10" s="199">
        <f t="shared" si="16"/>
        <v>0</v>
      </c>
      <c r="J10" s="69" t="s">
        <v>167</v>
      </c>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1"/>
      <c r="FL10" s="53"/>
    </row>
    <row r="11" spans="1:168" ht="14.25" customHeight="1">
      <c r="A11" s="238"/>
      <c r="B11" s="253"/>
      <c r="C11" s="253"/>
      <c r="D11" s="111"/>
      <c r="E11" s="112"/>
      <c r="F11" s="111"/>
      <c r="G11" s="194">
        <f>IF(D11="Ημέρα",'Χρονοδ. Χρήσης Πόρων'!H8*E11,IF(D11="Ώρα",'Χρονοδ. Χρήσης Πόρων'!I8*E11,'Χρονοδ. Χρήσης Πόρων'!K8*E11))</f>
        <v>0</v>
      </c>
      <c r="H11" s="114"/>
      <c r="I11" s="198">
        <f t="shared" si="16"/>
        <v>0</v>
      </c>
      <c r="J11" s="68" t="s">
        <v>168</v>
      </c>
      <c r="K11" s="32"/>
      <c r="L11" s="32"/>
      <c r="M11" s="32"/>
      <c r="N11" s="32"/>
      <c r="O11" s="32"/>
      <c r="P11" s="3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4"/>
      <c r="FL11" s="53"/>
    </row>
    <row r="12" spans="1:168" ht="14.25" customHeight="1">
      <c r="A12" s="237">
        <f>'Χρονοδ. Χρήσης Πόρων'!A9</f>
        <v>0</v>
      </c>
      <c r="B12" s="253">
        <f>'Χρονοδ. Χρήσης Πόρων'!B9</f>
        <v>0</v>
      </c>
      <c r="C12" s="253">
        <f>'Χρονοδ. Χρήσης Πόρων'!C9</f>
        <v>0</v>
      </c>
      <c r="D12" s="109"/>
      <c r="E12" s="110"/>
      <c r="F12" s="109"/>
      <c r="G12" s="193">
        <f>IF(D12="Ημέρα",'Χρονοδ. Χρήσης Πόρων'!H9*E12,IF(D12="Ώρα",'Χρονοδ. Χρήσης Πόρων'!I9*E12,'Χρονοδ. Χρήσης Πόρων'!K9*E12))</f>
        <v>0</v>
      </c>
      <c r="H12" s="115"/>
      <c r="I12" s="199">
        <f t="shared" si="16"/>
        <v>0</v>
      </c>
      <c r="J12" s="69" t="s">
        <v>167</v>
      </c>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1"/>
      <c r="FL12" s="53"/>
    </row>
    <row r="13" spans="1:168" ht="14.25" customHeight="1">
      <c r="A13" s="238"/>
      <c r="B13" s="253"/>
      <c r="C13" s="253"/>
      <c r="D13" s="111"/>
      <c r="E13" s="112"/>
      <c r="F13" s="111"/>
      <c r="G13" s="194">
        <f>IF(D13="Ημέρα",'Χρονοδ. Χρήσης Πόρων'!H10*E13,IF(D13="Ώρα",'Χρονοδ. Χρήσης Πόρων'!I10*E13,'Χρονοδ. Χρήσης Πόρων'!K10*E13))</f>
        <v>0</v>
      </c>
      <c r="H13" s="114"/>
      <c r="I13" s="198">
        <f t="shared" si="16"/>
        <v>0</v>
      </c>
      <c r="J13" s="68" t="s">
        <v>168</v>
      </c>
      <c r="K13" s="32"/>
      <c r="L13" s="32"/>
      <c r="M13" s="32"/>
      <c r="N13" s="32"/>
      <c r="O13" s="32"/>
      <c r="P13" s="3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4"/>
      <c r="FL13" s="53"/>
    </row>
    <row r="14" spans="1:168" ht="14.25" customHeight="1">
      <c r="A14" s="237">
        <f>'Χρονοδ. Χρήσης Πόρων'!A11</f>
        <v>0</v>
      </c>
      <c r="B14" s="253">
        <f>'Χρονοδ. Χρήσης Πόρων'!B11</f>
        <v>0</v>
      </c>
      <c r="C14" s="253">
        <f>'Χρονοδ. Χρήσης Πόρων'!C11</f>
        <v>0</v>
      </c>
      <c r="D14" s="109"/>
      <c r="E14" s="110"/>
      <c r="F14" s="109"/>
      <c r="G14" s="193">
        <f>IF(D14="Ημέρα",'Χρονοδ. Χρήσης Πόρων'!H11*E14,IF(D14="Ώρα",'Χρονοδ. Χρήσης Πόρων'!I11*E14,'Χρονοδ. Χρήσης Πόρων'!K11*E14))</f>
        <v>0</v>
      </c>
      <c r="H14" s="115"/>
      <c r="I14" s="199">
        <f t="shared" si="16"/>
        <v>0</v>
      </c>
      <c r="J14" s="69" t="s">
        <v>167</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1"/>
      <c r="FL14" s="53"/>
    </row>
    <row r="15" spans="1:168" ht="14.25" customHeight="1">
      <c r="A15" s="238"/>
      <c r="B15" s="253"/>
      <c r="C15" s="253"/>
      <c r="D15" s="111"/>
      <c r="E15" s="112"/>
      <c r="F15" s="111"/>
      <c r="G15" s="194">
        <f>IF(D15="Ημέρα",'Χρονοδ. Χρήσης Πόρων'!H12*E15,IF(D15="Ώρα",'Χρονοδ. Χρήσης Πόρων'!I12*E15,'Χρονοδ. Χρήσης Πόρων'!K12*E15))</f>
        <v>0</v>
      </c>
      <c r="H15" s="114"/>
      <c r="I15" s="198">
        <f t="shared" si="16"/>
        <v>0</v>
      </c>
      <c r="J15" s="68" t="s">
        <v>168</v>
      </c>
      <c r="K15" s="32"/>
      <c r="L15" s="32"/>
      <c r="M15" s="32"/>
      <c r="N15" s="32"/>
      <c r="O15" s="32"/>
      <c r="P15" s="33"/>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4"/>
      <c r="FL15" s="53"/>
    </row>
    <row r="16" spans="1:168" ht="14.25" customHeight="1">
      <c r="A16" s="237">
        <f>'Χρονοδ. Χρήσης Πόρων'!A13</f>
        <v>0</v>
      </c>
      <c r="B16" s="253">
        <f>'Χρονοδ. Χρήσης Πόρων'!B13</f>
        <v>0</v>
      </c>
      <c r="C16" s="253">
        <f>'Χρονοδ. Χρήσης Πόρων'!C13</f>
        <v>0</v>
      </c>
      <c r="D16" s="109"/>
      <c r="E16" s="110"/>
      <c r="F16" s="109"/>
      <c r="G16" s="193">
        <f>IF(D16="Ημέρα",'Χρονοδ. Χρήσης Πόρων'!H13*E16,IF(D16="Ώρα",'Χρονοδ. Χρήσης Πόρων'!I13*E16,'Χρονοδ. Χρήσης Πόρων'!K13*E16))</f>
        <v>0</v>
      </c>
      <c r="H16" s="115"/>
      <c r="I16" s="199">
        <f t="shared" si="16"/>
        <v>0</v>
      </c>
      <c r="J16" s="69" t="s">
        <v>167</v>
      </c>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1"/>
      <c r="FL16" s="53"/>
    </row>
    <row r="17" spans="1:168" ht="14.25" customHeight="1">
      <c r="A17" s="238"/>
      <c r="B17" s="253"/>
      <c r="C17" s="253"/>
      <c r="D17" s="111"/>
      <c r="E17" s="112"/>
      <c r="F17" s="111"/>
      <c r="G17" s="194">
        <f>IF(D17="Ημέρα",'Χρονοδ. Χρήσης Πόρων'!H14*E17,IF(D17="Ώρα",'Χρονοδ. Χρήσης Πόρων'!I14*E17,'Χρονοδ. Χρήσης Πόρων'!K14*E17))</f>
        <v>0</v>
      </c>
      <c r="H17" s="114"/>
      <c r="I17" s="198">
        <f t="shared" si="16"/>
        <v>0</v>
      </c>
      <c r="J17" s="68" t="s">
        <v>168</v>
      </c>
      <c r="K17" s="32"/>
      <c r="L17" s="32"/>
      <c r="M17" s="32"/>
      <c r="N17" s="32"/>
      <c r="O17" s="32"/>
      <c r="P17" s="33"/>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4"/>
      <c r="FL17" s="53"/>
    </row>
    <row r="18" spans="1:168" ht="14.25" customHeight="1">
      <c r="A18" s="237">
        <f>'Χρονοδ. Χρήσης Πόρων'!A15</f>
        <v>0</v>
      </c>
      <c r="B18" s="253">
        <f>'Χρονοδ. Χρήσης Πόρων'!B15</f>
        <v>0</v>
      </c>
      <c r="C18" s="253">
        <f>'Χρονοδ. Χρήσης Πόρων'!C15</f>
        <v>0</v>
      </c>
      <c r="D18" s="109"/>
      <c r="E18" s="110"/>
      <c r="F18" s="109"/>
      <c r="G18" s="193">
        <f>IF(D18="Ημέρα",'Χρονοδ. Χρήσης Πόρων'!H15*E18,IF(D18="Ώρα",'Χρονοδ. Χρήσης Πόρων'!I15*E18,'Χρονοδ. Χρήσης Πόρων'!K15*E18))</f>
        <v>0</v>
      </c>
      <c r="H18" s="115"/>
      <c r="I18" s="199">
        <f t="shared" si="16"/>
        <v>0</v>
      </c>
      <c r="J18" s="69" t="s">
        <v>167</v>
      </c>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1"/>
      <c r="FL18" s="53"/>
    </row>
    <row r="19" spans="1:168" ht="14.25" customHeight="1">
      <c r="A19" s="238"/>
      <c r="B19" s="253"/>
      <c r="C19" s="253"/>
      <c r="D19" s="111"/>
      <c r="E19" s="112"/>
      <c r="F19" s="111"/>
      <c r="G19" s="194">
        <f>IF(D19="Ημέρα",'Χρονοδ. Χρήσης Πόρων'!H16*E19,IF(D19="Ώρα",'Χρονοδ. Χρήσης Πόρων'!I16*E19,'Χρονοδ. Χρήσης Πόρων'!K16*E19))</f>
        <v>0</v>
      </c>
      <c r="H19" s="114"/>
      <c r="I19" s="198">
        <f t="shared" si="16"/>
        <v>0</v>
      </c>
      <c r="J19" s="68" t="s">
        <v>168</v>
      </c>
      <c r="K19" s="32"/>
      <c r="L19" s="32"/>
      <c r="M19" s="32"/>
      <c r="N19" s="32"/>
      <c r="O19" s="32"/>
      <c r="P19" s="33"/>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4"/>
      <c r="FL19" s="53"/>
    </row>
    <row r="20" spans="1:168" ht="14.25" customHeight="1">
      <c r="A20" s="237">
        <f>'Χρονοδ. Χρήσης Πόρων'!A17</f>
        <v>0</v>
      </c>
      <c r="B20" s="253">
        <f>'Χρονοδ. Χρήσης Πόρων'!B17</f>
        <v>0</v>
      </c>
      <c r="C20" s="253">
        <f>'Χρονοδ. Χρήσης Πόρων'!C17</f>
        <v>0</v>
      </c>
      <c r="D20" s="109"/>
      <c r="E20" s="110"/>
      <c r="F20" s="109"/>
      <c r="G20" s="193">
        <f>IF(D20="Ημέρα",'Χρονοδ. Χρήσης Πόρων'!H17*E20,IF(D20="Ώρα",'Χρονοδ. Χρήσης Πόρων'!I17*E20,'Χρονοδ. Χρήσης Πόρων'!K17*E20))</f>
        <v>0</v>
      </c>
      <c r="H20" s="115"/>
      <c r="I20" s="199">
        <f t="shared" si="16"/>
        <v>0</v>
      </c>
      <c r="J20" s="69" t="s">
        <v>167</v>
      </c>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1"/>
      <c r="FL20" s="53"/>
    </row>
    <row r="21" spans="1:168" ht="14.25" customHeight="1">
      <c r="A21" s="238"/>
      <c r="B21" s="253"/>
      <c r="C21" s="253"/>
      <c r="D21" s="111"/>
      <c r="E21" s="112"/>
      <c r="F21" s="111"/>
      <c r="G21" s="194">
        <f>IF(D21="Ημέρα",'Χρονοδ. Χρήσης Πόρων'!H18*E21,IF(D21="Ώρα",'Χρονοδ. Χρήσης Πόρων'!I18*E21,'Χρονοδ. Χρήσης Πόρων'!K18*E21))</f>
        <v>0</v>
      </c>
      <c r="H21" s="114"/>
      <c r="I21" s="198">
        <f t="shared" si="16"/>
        <v>0</v>
      </c>
      <c r="J21" s="68" t="s">
        <v>168</v>
      </c>
      <c r="K21" s="32"/>
      <c r="L21" s="32"/>
      <c r="M21" s="32"/>
      <c r="N21" s="32"/>
      <c r="O21" s="32"/>
      <c r="P21" s="33"/>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4"/>
      <c r="FL21" s="53"/>
    </row>
    <row r="22" spans="1:168" ht="14.25" customHeight="1">
      <c r="A22" s="237">
        <f>'Χρονοδ. Χρήσης Πόρων'!A19</f>
        <v>0</v>
      </c>
      <c r="B22" s="253">
        <f>'Χρονοδ. Χρήσης Πόρων'!B19</f>
        <v>0</v>
      </c>
      <c r="C22" s="253">
        <f>'Χρονοδ. Χρήσης Πόρων'!C19</f>
        <v>0</v>
      </c>
      <c r="D22" s="109"/>
      <c r="E22" s="110"/>
      <c r="F22" s="109"/>
      <c r="G22" s="193">
        <f>IF(D22="Ημέρα",'Χρονοδ. Χρήσης Πόρων'!H19*E22,IF(D22="Ώρα",'Χρονοδ. Χρήσης Πόρων'!I19*E22,'Χρονοδ. Χρήσης Πόρων'!K19*E22))</f>
        <v>0</v>
      </c>
      <c r="H22" s="115"/>
      <c r="I22" s="199">
        <f t="shared" si="16"/>
        <v>0</v>
      </c>
      <c r="J22" s="69" t="s">
        <v>167</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1"/>
      <c r="FL22" s="53"/>
    </row>
    <row r="23" spans="1:168" ht="14.25" customHeight="1">
      <c r="A23" s="238"/>
      <c r="B23" s="253"/>
      <c r="C23" s="253"/>
      <c r="D23" s="111"/>
      <c r="E23" s="112"/>
      <c r="F23" s="111"/>
      <c r="G23" s="194">
        <f>IF(D23="Ημέρα",'Χρονοδ. Χρήσης Πόρων'!H20*E23,IF(D23="Ώρα",'Χρονοδ. Χρήσης Πόρων'!I20*E23,'Χρονοδ. Χρήσης Πόρων'!K20*E23))</f>
        <v>0</v>
      </c>
      <c r="H23" s="114"/>
      <c r="I23" s="198">
        <f t="shared" si="16"/>
        <v>0</v>
      </c>
      <c r="J23" s="68" t="s">
        <v>168</v>
      </c>
      <c r="K23" s="32"/>
      <c r="L23" s="32"/>
      <c r="M23" s="32"/>
      <c r="N23" s="32"/>
      <c r="O23" s="32"/>
      <c r="P23" s="33"/>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4"/>
      <c r="FL23" s="53"/>
    </row>
    <row r="24" spans="1:168" ht="14.25" customHeight="1">
      <c r="A24" s="237">
        <f>'Χρονοδ. Χρήσης Πόρων'!A21</f>
        <v>0</v>
      </c>
      <c r="B24" s="253">
        <f>'Χρονοδ. Χρήσης Πόρων'!B21</f>
        <v>0</v>
      </c>
      <c r="C24" s="253">
        <f>'Χρονοδ. Χρήσης Πόρων'!C21</f>
        <v>0</v>
      </c>
      <c r="D24" s="109"/>
      <c r="E24" s="110"/>
      <c r="F24" s="109"/>
      <c r="G24" s="193">
        <f>IF(D24="Ημέρα",'Χρονοδ. Χρήσης Πόρων'!H21*E24,IF(D24="Ώρα",'Χρονοδ. Χρήσης Πόρων'!I21*E24,'Χρονοδ. Χρήσης Πόρων'!K21*E24))</f>
        <v>0</v>
      </c>
      <c r="H24" s="115"/>
      <c r="I24" s="199">
        <f t="shared" si="16"/>
        <v>0</v>
      </c>
      <c r="J24" s="69" t="s">
        <v>167</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1"/>
      <c r="FL24" s="53"/>
    </row>
    <row r="25" spans="1:168" ht="14.25" customHeight="1">
      <c r="A25" s="238"/>
      <c r="B25" s="253"/>
      <c r="C25" s="253"/>
      <c r="D25" s="111"/>
      <c r="E25" s="112"/>
      <c r="F25" s="111"/>
      <c r="G25" s="194">
        <f>IF(D25="Ημέρα",'Χρονοδ. Χρήσης Πόρων'!H22*E25,IF(D25="Ώρα",'Χρονοδ. Χρήσης Πόρων'!I22*E25,'Χρονοδ. Χρήσης Πόρων'!K22*E25))</f>
        <v>0</v>
      </c>
      <c r="H25" s="114"/>
      <c r="I25" s="198">
        <f t="shared" si="16"/>
        <v>0</v>
      </c>
      <c r="J25" s="68" t="s">
        <v>168</v>
      </c>
      <c r="K25" s="32"/>
      <c r="L25" s="32"/>
      <c r="M25" s="32"/>
      <c r="N25" s="32"/>
      <c r="O25" s="32"/>
      <c r="P25" s="33"/>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4"/>
      <c r="FL25" s="53"/>
    </row>
    <row r="26" spans="1:168" ht="14.25" customHeight="1">
      <c r="A26" s="237">
        <f>'Χρονοδ. Χρήσης Πόρων'!A23</f>
        <v>0</v>
      </c>
      <c r="B26" s="253">
        <f>'Χρονοδ. Χρήσης Πόρων'!B23</f>
        <v>0</v>
      </c>
      <c r="C26" s="253">
        <f>'Χρονοδ. Χρήσης Πόρων'!C23</f>
        <v>0</v>
      </c>
      <c r="D26" s="109"/>
      <c r="E26" s="110"/>
      <c r="F26" s="109"/>
      <c r="G26" s="193">
        <f>IF(D26="Ημέρα",'Χρονοδ. Χρήσης Πόρων'!H23*E26,IF(D26="Ώρα",'Χρονοδ. Χρήσης Πόρων'!I23*E26,'Χρονοδ. Χρήσης Πόρων'!K23*E26))</f>
        <v>0</v>
      </c>
      <c r="H26" s="115"/>
      <c r="I26" s="199">
        <f t="shared" si="16"/>
        <v>0</v>
      </c>
      <c r="J26" s="69" t="s">
        <v>167</v>
      </c>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1"/>
      <c r="FL26" s="53"/>
    </row>
    <row r="27" spans="1:168" ht="14.25" customHeight="1">
      <c r="A27" s="238"/>
      <c r="B27" s="253"/>
      <c r="C27" s="253"/>
      <c r="D27" s="111"/>
      <c r="E27" s="112"/>
      <c r="F27" s="111"/>
      <c r="G27" s="194">
        <f>IF(D27="Ημέρα",'Χρονοδ. Χρήσης Πόρων'!H24*E27,IF(D27="Ώρα",'Χρονοδ. Χρήσης Πόρων'!I24*E27,'Χρονοδ. Χρήσης Πόρων'!K24*E27))</f>
        <v>0</v>
      </c>
      <c r="H27" s="114"/>
      <c r="I27" s="198">
        <f t="shared" si="16"/>
        <v>0</v>
      </c>
      <c r="J27" s="68" t="s">
        <v>168</v>
      </c>
      <c r="K27" s="32"/>
      <c r="L27" s="32"/>
      <c r="M27" s="32"/>
      <c r="N27" s="32"/>
      <c r="O27" s="32"/>
      <c r="P27" s="33"/>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4"/>
      <c r="FL27" s="53"/>
    </row>
    <row r="28" spans="1:168" ht="14.25" customHeight="1">
      <c r="A28" s="237">
        <f>'Χρονοδ. Χρήσης Πόρων'!A25</f>
        <v>0</v>
      </c>
      <c r="B28" s="253">
        <f>'Χρονοδ. Χρήσης Πόρων'!B25</f>
        <v>0</v>
      </c>
      <c r="C28" s="253">
        <f>'Χρονοδ. Χρήσης Πόρων'!C25</f>
        <v>0</v>
      </c>
      <c r="D28" s="109"/>
      <c r="E28" s="110"/>
      <c r="F28" s="109"/>
      <c r="G28" s="193">
        <f>IF(D28="Ημέρα",'Χρονοδ. Χρήσης Πόρων'!H25*E28,IF(D28="Ώρα",'Χρονοδ. Χρήσης Πόρων'!I25*E28,'Χρονοδ. Χρήσης Πόρων'!K25*E28))</f>
        <v>0</v>
      </c>
      <c r="H28" s="115"/>
      <c r="I28" s="199">
        <f t="shared" si="16"/>
        <v>0</v>
      </c>
      <c r="J28" s="69" t="s">
        <v>167</v>
      </c>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1"/>
      <c r="FL28" s="53"/>
    </row>
    <row r="29" spans="1:168" ht="14.25" customHeight="1">
      <c r="A29" s="238"/>
      <c r="B29" s="253"/>
      <c r="C29" s="253"/>
      <c r="D29" s="111"/>
      <c r="E29" s="112"/>
      <c r="F29" s="111"/>
      <c r="G29" s="194">
        <f>IF(D29="Ημέρα",'Χρονοδ. Χρήσης Πόρων'!H26*E29,IF(D29="Ώρα",'Χρονοδ. Χρήσης Πόρων'!I26*E29,'Χρονοδ. Χρήσης Πόρων'!K26*E29))</f>
        <v>0</v>
      </c>
      <c r="H29" s="114"/>
      <c r="I29" s="198">
        <f t="shared" si="16"/>
        <v>0</v>
      </c>
      <c r="J29" s="68" t="s">
        <v>168</v>
      </c>
      <c r="K29" s="32"/>
      <c r="L29" s="32"/>
      <c r="M29" s="32"/>
      <c r="N29" s="32"/>
      <c r="O29" s="32"/>
      <c r="P29" s="33"/>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4"/>
      <c r="FL29" s="53"/>
    </row>
    <row r="30" spans="1:168" ht="14.25" customHeight="1">
      <c r="A30" s="237">
        <f>'Χρονοδ. Χρήσης Πόρων'!A27</f>
        <v>0</v>
      </c>
      <c r="B30" s="253">
        <f>'Χρονοδ. Χρήσης Πόρων'!B27</f>
        <v>0</v>
      </c>
      <c r="C30" s="253">
        <f>'Χρονοδ. Χρήσης Πόρων'!C27</f>
        <v>0</v>
      </c>
      <c r="D30" s="109"/>
      <c r="E30" s="110"/>
      <c r="F30" s="109"/>
      <c r="G30" s="193">
        <f>IF(D30="Ημέρα",'Χρονοδ. Χρήσης Πόρων'!H27*E30,IF(D30="Ώρα",'Χρονοδ. Χρήσης Πόρων'!I27*E30,'Χρονοδ. Χρήσης Πόρων'!K27*E30))</f>
        <v>0</v>
      </c>
      <c r="H30" s="115"/>
      <c r="I30" s="199">
        <f t="shared" si="16"/>
        <v>0</v>
      </c>
      <c r="J30" s="69" t="s">
        <v>167</v>
      </c>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1"/>
      <c r="FL30" s="53"/>
    </row>
    <row r="31" spans="1:168" ht="14.25" customHeight="1">
      <c r="A31" s="238"/>
      <c r="B31" s="253"/>
      <c r="C31" s="253"/>
      <c r="D31" s="111"/>
      <c r="E31" s="112"/>
      <c r="F31" s="111"/>
      <c r="G31" s="194">
        <f>IF(D31="Ημέρα",'Χρονοδ. Χρήσης Πόρων'!H28*E31,IF(D31="Ώρα",'Χρονοδ. Χρήσης Πόρων'!I28*E31,'Χρονοδ. Χρήσης Πόρων'!K28*E31))</f>
        <v>0</v>
      </c>
      <c r="H31" s="114"/>
      <c r="I31" s="198">
        <f t="shared" si="16"/>
        <v>0</v>
      </c>
      <c r="J31" s="68" t="s">
        <v>168</v>
      </c>
      <c r="K31" s="32"/>
      <c r="L31" s="32"/>
      <c r="M31" s="32"/>
      <c r="N31" s="32"/>
      <c r="O31" s="32"/>
      <c r="P31" s="33"/>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4"/>
      <c r="FL31" s="53"/>
    </row>
    <row r="32" spans="1:168" ht="14.25" customHeight="1">
      <c r="A32" s="237">
        <f>'Χρονοδ. Χρήσης Πόρων'!A29</f>
        <v>0</v>
      </c>
      <c r="B32" s="253">
        <f>'Χρονοδ. Χρήσης Πόρων'!B29</f>
        <v>0</v>
      </c>
      <c r="C32" s="253">
        <f>'Χρονοδ. Χρήσης Πόρων'!C29</f>
        <v>0</v>
      </c>
      <c r="D32" s="109"/>
      <c r="E32" s="110"/>
      <c r="F32" s="109"/>
      <c r="G32" s="193">
        <f>IF(D32="Ημέρα",'Χρονοδ. Χρήσης Πόρων'!H29*E32,IF(D32="Ώρα",'Χρονοδ. Χρήσης Πόρων'!I29*E32,'Χρονοδ. Χρήσης Πόρων'!K29*E32))</f>
        <v>0</v>
      </c>
      <c r="H32" s="115"/>
      <c r="I32" s="199">
        <f t="shared" si="16"/>
        <v>0</v>
      </c>
      <c r="J32" s="69" t="s">
        <v>167</v>
      </c>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1"/>
      <c r="FL32" s="53"/>
    </row>
    <row r="33" spans="1:168" ht="14.25" customHeight="1">
      <c r="A33" s="238"/>
      <c r="B33" s="253"/>
      <c r="C33" s="253"/>
      <c r="D33" s="111"/>
      <c r="E33" s="112"/>
      <c r="F33" s="111"/>
      <c r="G33" s="194">
        <f>IF(D33="Ημέρα",'Χρονοδ. Χρήσης Πόρων'!H30*E33,IF(D33="Ώρα",'Χρονοδ. Χρήσης Πόρων'!I30*E33,'Χρονοδ. Χρήσης Πόρων'!K30*E33))</f>
        <v>0</v>
      </c>
      <c r="H33" s="114"/>
      <c r="I33" s="198">
        <f t="shared" si="16"/>
        <v>0</v>
      </c>
      <c r="J33" s="68" t="s">
        <v>168</v>
      </c>
      <c r="K33" s="32"/>
      <c r="L33" s="32"/>
      <c r="M33" s="32"/>
      <c r="N33" s="32"/>
      <c r="O33" s="32"/>
      <c r="P33" s="33"/>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4"/>
      <c r="FL33" s="53"/>
    </row>
    <row r="34" spans="1:168" ht="14.25" customHeight="1">
      <c r="A34" s="237">
        <f>'Χρονοδ. Χρήσης Πόρων'!A31</f>
        <v>0</v>
      </c>
      <c r="B34" s="253">
        <f>'Χρονοδ. Χρήσης Πόρων'!B31</f>
        <v>0</v>
      </c>
      <c r="C34" s="253">
        <f>'Χρονοδ. Χρήσης Πόρων'!C31</f>
        <v>0</v>
      </c>
      <c r="D34" s="109"/>
      <c r="E34" s="110"/>
      <c r="F34" s="109"/>
      <c r="G34" s="193">
        <f>IF(D34="Ημέρα",'Χρονοδ. Χρήσης Πόρων'!H31*E34,IF(D34="Ώρα",'Χρονοδ. Χρήσης Πόρων'!I31*E34,'Χρονοδ. Χρήσης Πόρων'!K31*E34))</f>
        <v>0</v>
      </c>
      <c r="H34" s="115"/>
      <c r="I34" s="199">
        <f t="shared" si="16"/>
        <v>0</v>
      </c>
      <c r="J34" s="69" t="s">
        <v>167</v>
      </c>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1"/>
      <c r="FL34" s="53"/>
    </row>
    <row r="35" spans="1:168" ht="14.25" customHeight="1">
      <c r="A35" s="238"/>
      <c r="B35" s="253"/>
      <c r="C35" s="253"/>
      <c r="D35" s="111"/>
      <c r="E35" s="112"/>
      <c r="F35" s="111"/>
      <c r="G35" s="194">
        <f>IF(D35="Ημέρα",'Χρονοδ. Χρήσης Πόρων'!H32*E35,IF(D35="Ώρα",'Χρονοδ. Χρήσης Πόρων'!I32*E35,'Χρονοδ. Χρήσης Πόρων'!K32*E35))</f>
        <v>0</v>
      </c>
      <c r="H35" s="114"/>
      <c r="I35" s="198">
        <f t="shared" si="16"/>
        <v>0</v>
      </c>
      <c r="J35" s="68" t="s">
        <v>168</v>
      </c>
      <c r="K35" s="32"/>
      <c r="L35" s="32"/>
      <c r="M35" s="32"/>
      <c r="N35" s="32"/>
      <c r="O35" s="32"/>
      <c r="P35" s="33"/>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4"/>
      <c r="FL35" s="53"/>
    </row>
    <row r="36" spans="1:168" ht="14.25" customHeight="1">
      <c r="A36" s="237">
        <f>'Χρονοδ. Χρήσης Πόρων'!A33</f>
        <v>0</v>
      </c>
      <c r="B36" s="253">
        <f>'Χρονοδ. Χρήσης Πόρων'!B33</f>
        <v>0</v>
      </c>
      <c r="C36" s="253">
        <f>'Χρονοδ. Χρήσης Πόρων'!C33</f>
        <v>0</v>
      </c>
      <c r="D36" s="109"/>
      <c r="E36" s="110"/>
      <c r="F36" s="109"/>
      <c r="G36" s="193">
        <f>IF(D36="Ημέρα",'Χρονοδ. Χρήσης Πόρων'!H33*E36,IF(D36="Ώρα",'Χρονοδ. Χρήσης Πόρων'!I33*E36,'Χρονοδ. Χρήσης Πόρων'!K33*E36))</f>
        <v>0</v>
      </c>
      <c r="H36" s="115"/>
      <c r="I36" s="199">
        <f t="shared" si="16"/>
        <v>0</v>
      </c>
      <c r="J36" s="69" t="s">
        <v>167</v>
      </c>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1"/>
      <c r="FL36" s="53"/>
    </row>
    <row r="37" spans="1:168" ht="14.25" customHeight="1">
      <c r="A37" s="238"/>
      <c r="B37" s="253"/>
      <c r="C37" s="253"/>
      <c r="D37" s="111"/>
      <c r="E37" s="112"/>
      <c r="F37" s="111"/>
      <c r="G37" s="194">
        <f>IF(D37="Ημέρα",'Χρονοδ. Χρήσης Πόρων'!H34*E37,IF(D37="Ώρα",'Χρονοδ. Χρήσης Πόρων'!I34*E37,'Χρονοδ. Χρήσης Πόρων'!K34*E37))</f>
        <v>0</v>
      </c>
      <c r="H37" s="114"/>
      <c r="I37" s="198">
        <f t="shared" si="16"/>
        <v>0</v>
      </c>
      <c r="J37" s="68" t="s">
        <v>168</v>
      </c>
      <c r="K37" s="32"/>
      <c r="L37" s="32"/>
      <c r="M37" s="32"/>
      <c r="N37" s="32"/>
      <c r="O37" s="32"/>
      <c r="P37" s="33"/>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4"/>
      <c r="FL37" s="59"/>
    </row>
    <row r="38" spans="1:168" ht="14.25" customHeight="1">
      <c r="A38" s="237">
        <f>'Χρονοδ. Χρήσης Πόρων'!A35</f>
        <v>0</v>
      </c>
      <c r="B38" s="253">
        <f>'Χρονοδ. Χρήσης Πόρων'!B35</f>
        <v>0</v>
      </c>
      <c r="C38" s="253">
        <f>'Χρονοδ. Χρήσης Πόρων'!C35</f>
        <v>0</v>
      </c>
      <c r="D38" s="109"/>
      <c r="E38" s="110"/>
      <c r="F38" s="109"/>
      <c r="G38" s="193">
        <f>IF(D38="Ημέρα",'Χρονοδ. Χρήσης Πόρων'!H35*E38,IF(D38="Ώρα",'Χρονοδ. Χρήσης Πόρων'!I35*E38,'Χρονοδ. Χρήσης Πόρων'!K35*E38))</f>
        <v>0</v>
      </c>
      <c r="H38" s="113"/>
      <c r="I38" s="193">
        <f t="shared" si="16"/>
        <v>0</v>
      </c>
      <c r="J38" s="67" t="s">
        <v>167</v>
      </c>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1"/>
      <c r="FL38" s="53"/>
    </row>
    <row r="39" spans="1:168" ht="14.25" customHeight="1">
      <c r="A39" s="238"/>
      <c r="B39" s="253"/>
      <c r="C39" s="253"/>
      <c r="D39" s="111"/>
      <c r="E39" s="112"/>
      <c r="F39" s="111"/>
      <c r="G39" s="194">
        <f>IF(D39="Ημέρα",'Χρονοδ. Χρήσης Πόρων'!H36*E39,IF(D39="Ώρα",'Χρονοδ. Χρήσης Πόρων'!I36*E39,'Χρονοδ. Χρήσης Πόρων'!K36*E39))</f>
        <v>0</v>
      </c>
      <c r="H39" s="114"/>
      <c r="I39" s="198">
        <f t="shared" si="16"/>
        <v>0</v>
      </c>
      <c r="J39" s="68" t="s">
        <v>168</v>
      </c>
      <c r="K39" s="32"/>
      <c r="L39" s="32"/>
      <c r="M39" s="32"/>
      <c r="N39" s="32"/>
      <c r="O39" s="32"/>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4"/>
      <c r="FL39" s="53"/>
    </row>
    <row r="40" spans="1:168" ht="14.25" customHeight="1">
      <c r="A40" s="237">
        <f>'Χρονοδ. Χρήσης Πόρων'!A37</f>
        <v>0</v>
      </c>
      <c r="B40" s="253">
        <f>'Χρονοδ. Χρήσης Πόρων'!B37</f>
        <v>0</v>
      </c>
      <c r="C40" s="253">
        <f>'Χρονοδ. Χρήσης Πόρων'!C37</f>
        <v>0</v>
      </c>
      <c r="D40" s="109"/>
      <c r="E40" s="110"/>
      <c r="F40" s="109"/>
      <c r="G40" s="193">
        <f>IF(D40="Ημέρα",'Χρονοδ. Χρήσης Πόρων'!H37*E40,IF(D40="Ώρα",'Χρονοδ. Χρήσης Πόρων'!I37*E40,'Χρονοδ. Χρήσης Πόρων'!K37*E40))</f>
        <v>0</v>
      </c>
      <c r="H40" s="115"/>
      <c r="I40" s="199">
        <f t="shared" si="16"/>
        <v>0</v>
      </c>
      <c r="J40" s="69" t="s">
        <v>167</v>
      </c>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1"/>
      <c r="FL40" s="53"/>
    </row>
    <row r="41" spans="1:168" ht="14.25" customHeight="1">
      <c r="A41" s="238"/>
      <c r="B41" s="253"/>
      <c r="C41" s="253"/>
      <c r="D41" s="111"/>
      <c r="E41" s="112"/>
      <c r="F41" s="111"/>
      <c r="G41" s="194">
        <f>IF(D41="Ημέρα",'Χρονοδ. Χρήσης Πόρων'!H38*E41,IF(D41="Ώρα",'Χρονοδ. Χρήσης Πόρων'!I38*E41,'Χρονοδ. Χρήσης Πόρων'!K38*E41))</f>
        <v>0</v>
      </c>
      <c r="H41" s="114"/>
      <c r="I41" s="198">
        <f t="shared" si="16"/>
        <v>0</v>
      </c>
      <c r="J41" s="68" t="s">
        <v>168</v>
      </c>
      <c r="K41" s="32"/>
      <c r="L41" s="32"/>
      <c r="M41" s="32"/>
      <c r="N41" s="32"/>
      <c r="O41" s="32"/>
      <c r="P41" s="33"/>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4"/>
      <c r="FL41" s="53"/>
    </row>
    <row r="42" spans="1:168" ht="14.25" customHeight="1">
      <c r="A42" s="237">
        <f>'Χρονοδ. Χρήσης Πόρων'!A39</f>
        <v>0</v>
      </c>
      <c r="B42" s="253">
        <f>'Χρονοδ. Χρήσης Πόρων'!B39</f>
        <v>0</v>
      </c>
      <c r="C42" s="253">
        <f>'Χρονοδ. Χρήσης Πόρων'!C39</f>
        <v>0</v>
      </c>
      <c r="D42" s="109"/>
      <c r="E42" s="110"/>
      <c r="F42" s="109"/>
      <c r="G42" s="193">
        <f>IF(D42="Ημέρα",'Χρονοδ. Χρήσης Πόρων'!H39*E42,IF(D42="Ώρα",'Χρονοδ. Χρήσης Πόρων'!I39*E42,'Χρονοδ. Χρήσης Πόρων'!K39*E42))</f>
        <v>0</v>
      </c>
      <c r="H42" s="115"/>
      <c r="I42" s="199">
        <f t="shared" si="16"/>
        <v>0</v>
      </c>
      <c r="J42" s="69" t="s">
        <v>167</v>
      </c>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1"/>
      <c r="FL42" s="53"/>
    </row>
    <row r="43" spans="1:168" ht="14.25" customHeight="1">
      <c r="A43" s="238"/>
      <c r="B43" s="253"/>
      <c r="C43" s="253"/>
      <c r="D43" s="111"/>
      <c r="E43" s="112"/>
      <c r="F43" s="111"/>
      <c r="G43" s="194">
        <f>IF(D43="Ημέρα",'Χρονοδ. Χρήσης Πόρων'!H40*E43,IF(D43="Ώρα",'Χρονοδ. Χρήσης Πόρων'!I40*E43,'Χρονοδ. Χρήσης Πόρων'!K40*E43))</f>
        <v>0</v>
      </c>
      <c r="H43" s="114"/>
      <c r="I43" s="198">
        <f t="shared" si="16"/>
        <v>0</v>
      </c>
      <c r="J43" s="68" t="s">
        <v>168</v>
      </c>
      <c r="K43" s="32"/>
      <c r="L43" s="32"/>
      <c r="M43" s="32"/>
      <c r="N43" s="32"/>
      <c r="O43" s="32"/>
      <c r="P43" s="33"/>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4"/>
      <c r="FL43" s="53"/>
    </row>
    <row r="44" spans="1:168" ht="14.25" customHeight="1">
      <c r="A44" s="237">
        <f>'Χρονοδ. Χρήσης Πόρων'!A41</f>
        <v>0</v>
      </c>
      <c r="B44" s="253">
        <f>'Χρονοδ. Χρήσης Πόρων'!B41</f>
        <v>0</v>
      </c>
      <c r="C44" s="253">
        <f>'Χρονοδ. Χρήσης Πόρων'!C41</f>
        <v>0</v>
      </c>
      <c r="D44" s="109"/>
      <c r="E44" s="110"/>
      <c r="F44" s="109"/>
      <c r="G44" s="193">
        <f>IF(D44="Ημέρα",'Χρονοδ. Χρήσης Πόρων'!H41*E44,IF(D44="Ώρα",'Χρονοδ. Χρήσης Πόρων'!I41*E44,'Χρονοδ. Χρήσης Πόρων'!K41*E44))</f>
        <v>0</v>
      </c>
      <c r="H44" s="115"/>
      <c r="I44" s="199">
        <f t="shared" si="16"/>
        <v>0</v>
      </c>
      <c r="J44" s="69" t="s">
        <v>167</v>
      </c>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1"/>
      <c r="FL44" s="53"/>
    </row>
    <row r="45" spans="1:168" ht="14.25" customHeight="1">
      <c r="A45" s="238"/>
      <c r="B45" s="253"/>
      <c r="C45" s="253"/>
      <c r="D45" s="111"/>
      <c r="E45" s="112"/>
      <c r="F45" s="111"/>
      <c r="G45" s="194">
        <f>IF(D45="Ημέρα",'Χρονοδ. Χρήσης Πόρων'!H42*E45,IF(D45="Ώρα",'Χρονοδ. Χρήσης Πόρων'!I42*E45,'Χρονοδ. Χρήσης Πόρων'!K42*E45))</f>
        <v>0</v>
      </c>
      <c r="H45" s="114"/>
      <c r="I45" s="198">
        <f t="shared" si="16"/>
        <v>0</v>
      </c>
      <c r="J45" s="68" t="s">
        <v>168</v>
      </c>
      <c r="K45" s="32"/>
      <c r="L45" s="32"/>
      <c r="M45" s="32"/>
      <c r="N45" s="32"/>
      <c r="O45" s="32"/>
      <c r="P45" s="33"/>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4"/>
      <c r="FL45" s="53"/>
    </row>
    <row r="46" spans="1:168" ht="14.25" customHeight="1">
      <c r="A46" s="237">
        <f>'Χρονοδ. Χρήσης Πόρων'!A43</f>
        <v>0</v>
      </c>
      <c r="B46" s="253">
        <f>'Χρονοδ. Χρήσης Πόρων'!B43</f>
        <v>0</v>
      </c>
      <c r="C46" s="253">
        <f>'Χρονοδ. Χρήσης Πόρων'!C43</f>
        <v>0</v>
      </c>
      <c r="D46" s="109"/>
      <c r="E46" s="110"/>
      <c r="F46" s="109"/>
      <c r="G46" s="193">
        <f>IF(D46="Ημέρα",'Χρονοδ. Χρήσης Πόρων'!H43*E46,IF(D46="Ώρα",'Χρονοδ. Χρήσης Πόρων'!I43*E46,'Χρονοδ. Χρήσης Πόρων'!K43*E46))</f>
        <v>0</v>
      </c>
      <c r="H46" s="115"/>
      <c r="I46" s="199">
        <f t="shared" si="16"/>
        <v>0</v>
      </c>
      <c r="J46" s="69" t="s">
        <v>167</v>
      </c>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1"/>
      <c r="FL46" s="53"/>
    </row>
    <row r="47" spans="1:168" ht="14.25" customHeight="1">
      <c r="A47" s="238"/>
      <c r="B47" s="253"/>
      <c r="C47" s="253"/>
      <c r="D47" s="111"/>
      <c r="E47" s="112"/>
      <c r="F47" s="111"/>
      <c r="G47" s="194">
        <f>IF(D47="Ημέρα",'Χρονοδ. Χρήσης Πόρων'!H44*E47,IF(D47="Ώρα",'Χρονοδ. Χρήσης Πόρων'!I44*E47,'Χρονοδ. Χρήσης Πόρων'!K44*E47))</f>
        <v>0</v>
      </c>
      <c r="H47" s="114"/>
      <c r="I47" s="198">
        <f t="shared" si="16"/>
        <v>0</v>
      </c>
      <c r="J47" s="68" t="s">
        <v>168</v>
      </c>
      <c r="K47" s="32"/>
      <c r="L47" s="32"/>
      <c r="M47" s="32"/>
      <c r="N47" s="32"/>
      <c r="O47" s="32"/>
      <c r="P47" s="33"/>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4"/>
      <c r="FL47" s="53"/>
    </row>
    <row r="48" spans="1:168" ht="14.25" customHeight="1">
      <c r="A48" s="237">
        <f>'Χρονοδ. Χρήσης Πόρων'!A45</f>
        <v>0</v>
      </c>
      <c r="B48" s="253">
        <f>'Χρονοδ. Χρήσης Πόρων'!B45</f>
        <v>0</v>
      </c>
      <c r="C48" s="253">
        <f>'Χρονοδ. Χρήσης Πόρων'!C45</f>
        <v>0</v>
      </c>
      <c r="D48" s="109"/>
      <c r="E48" s="110"/>
      <c r="F48" s="109"/>
      <c r="G48" s="193">
        <f>IF(D48="Ημέρα",'Χρονοδ. Χρήσης Πόρων'!H45*E48,IF(D48="Ώρα",'Χρονοδ. Χρήσης Πόρων'!I45*E48,'Χρονοδ. Χρήσης Πόρων'!K45*E48))</f>
        <v>0</v>
      </c>
      <c r="H48" s="113"/>
      <c r="I48" s="193">
        <f>G48+(F48*H48)</f>
        <v>0</v>
      </c>
      <c r="J48" s="67" t="s">
        <v>167</v>
      </c>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53"/>
    </row>
    <row r="49" spans="1:168" ht="14.25" customHeight="1">
      <c r="A49" s="238"/>
      <c r="B49" s="253"/>
      <c r="C49" s="253"/>
      <c r="D49" s="111"/>
      <c r="E49" s="112"/>
      <c r="F49" s="111"/>
      <c r="G49" s="194">
        <f>IF(D49="Ημέρα",'Χρονοδ. Χρήσης Πόρων'!H46*E49,IF(D49="Ώρα",'Χρονοδ. Χρήσης Πόρων'!I46*E49,'Χρονοδ. Χρήσης Πόρων'!K46*E49))</f>
        <v>0</v>
      </c>
      <c r="H49" s="114"/>
      <c r="I49" s="198">
        <f aca="true" t="shared" si="17" ref="I49:I87">G49+(F49*H49)</f>
        <v>0</v>
      </c>
      <c r="J49" s="68" t="s">
        <v>168</v>
      </c>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53"/>
    </row>
    <row r="50" spans="1:168" ht="14.25" customHeight="1">
      <c r="A50" s="237">
        <f>'Χρονοδ. Χρήσης Πόρων'!A47</f>
        <v>0</v>
      </c>
      <c r="B50" s="253">
        <f>'Χρονοδ. Χρήσης Πόρων'!B47</f>
        <v>0</v>
      </c>
      <c r="C50" s="253">
        <f>'Χρονοδ. Χρήσης Πόρων'!C47</f>
        <v>0</v>
      </c>
      <c r="D50" s="109"/>
      <c r="E50" s="110"/>
      <c r="F50" s="109"/>
      <c r="G50" s="193">
        <f>IF(D50="Ημέρα",'Χρονοδ. Χρήσης Πόρων'!H47*E50,IF(D50="Ώρα",'Χρονοδ. Χρήσης Πόρων'!I47*E50,'Χρονοδ. Χρήσης Πόρων'!K47*E50))</f>
        <v>0</v>
      </c>
      <c r="H50" s="115"/>
      <c r="I50" s="199">
        <f t="shared" si="17"/>
        <v>0</v>
      </c>
      <c r="J50" s="69" t="s">
        <v>167</v>
      </c>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1"/>
      <c r="FL50" s="53"/>
    </row>
    <row r="51" spans="1:168" ht="14.25" customHeight="1">
      <c r="A51" s="238"/>
      <c r="B51" s="253"/>
      <c r="C51" s="253"/>
      <c r="D51" s="111"/>
      <c r="E51" s="112"/>
      <c r="F51" s="111"/>
      <c r="G51" s="194">
        <f>IF(D51="Ημέρα",'Χρονοδ. Χρήσης Πόρων'!H48*E51,IF(D51="Ώρα",'Χρονοδ. Χρήσης Πόρων'!I48*E51,'Χρονοδ. Χρήσης Πόρων'!K48*E51))</f>
        <v>0</v>
      </c>
      <c r="H51" s="114"/>
      <c r="I51" s="198">
        <f t="shared" si="17"/>
        <v>0</v>
      </c>
      <c r="J51" s="68" t="s">
        <v>168</v>
      </c>
      <c r="K51" s="32"/>
      <c r="L51" s="32"/>
      <c r="M51" s="32"/>
      <c r="N51" s="32"/>
      <c r="O51" s="32"/>
      <c r="P51" s="33"/>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4"/>
      <c r="FL51" s="53"/>
    </row>
    <row r="52" spans="1:168" ht="14.25" customHeight="1">
      <c r="A52" s="237">
        <f>'Χρονοδ. Χρήσης Πόρων'!A49</f>
        <v>0</v>
      </c>
      <c r="B52" s="253">
        <f>'Χρονοδ. Χρήσης Πόρων'!B49</f>
        <v>0</v>
      </c>
      <c r="C52" s="253">
        <f>'Χρονοδ. Χρήσης Πόρων'!C49</f>
        <v>0</v>
      </c>
      <c r="D52" s="109"/>
      <c r="E52" s="110"/>
      <c r="F52" s="109"/>
      <c r="G52" s="193">
        <f>IF(D52="Ημέρα",'Χρονοδ. Χρήσης Πόρων'!H49*E52,IF(D52="Ώρα",'Χρονοδ. Χρήσης Πόρων'!I49*E52,'Χρονοδ. Χρήσης Πόρων'!K49*E52))</f>
        <v>0</v>
      </c>
      <c r="H52" s="115"/>
      <c r="I52" s="199">
        <f t="shared" si="17"/>
        <v>0</v>
      </c>
      <c r="J52" s="69" t="s">
        <v>167</v>
      </c>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1"/>
      <c r="FL52" s="53"/>
    </row>
    <row r="53" spans="1:168" ht="14.25" customHeight="1">
      <c r="A53" s="238"/>
      <c r="B53" s="253"/>
      <c r="C53" s="253"/>
      <c r="D53" s="111"/>
      <c r="E53" s="112"/>
      <c r="F53" s="111"/>
      <c r="G53" s="194">
        <f>IF(D53="Ημέρα",'Χρονοδ. Χρήσης Πόρων'!H50*E53,IF(D53="Ώρα",'Χρονοδ. Χρήσης Πόρων'!I50*E53,'Χρονοδ. Χρήσης Πόρων'!K50*E53))</f>
        <v>0</v>
      </c>
      <c r="H53" s="114"/>
      <c r="I53" s="198">
        <f t="shared" si="17"/>
        <v>0</v>
      </c>
      <c r="J53" s="68" t="s">
        <v>168</v>
      </c>
      <c r="K53" s="32"/>
      <c r="L53" s="32"/>
      <c r="M53" s="32"/>
      <c r="N53" s="32"/>
      <c r="O53" s="32"/>
      <c r="P53" s="33"/>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4"/>
      <c r="FL53" s="53"/>
    </row>
    <row r="54" spans="1:168" ht="14.25" customHeight="1">
      <c r="A54" s="237">
        <f>'Χρονοδ. Χρήσης Πόρων'!A51</f>
        <v>0</v>
      </c>
      <c r="B54" s="253">
        <f>'Χρονοδ. Χρήσης Πόρων'!B51</f>
        <v>0</v>
      </c>
      <c r="C54" s="253">
        <f>'Χρονοδ. Χρήσης Πόρων'!C51</f>
        <v>0</v>
      </c>
      <c r="D54" s="109"/>
      <c r="E54" s="110"/>
      <c r="F54" s="109"/>
      <c r="G54" s="193">
        <f>IF(D54="Ημέρα",'Χρονοδ. Χρήσης Πόρων'!H51*E54,IF(D54="Ώρα",'Χρονοδ. Χρήσης Πόρων'!I51*E54,'Χρονοδ. Χρήσης Πόρων'!K51*E54))</f>
        <v>0</v>
      </c>
      <c r="H54" s="115"/>
      <c r="I54" s="199">
        <f t="shared" si="17"/>
        <v>0</v>
      </c>
      <c r="J54" s="69" t="s">
        <v>167</v>
      </c>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1"/>
      <c r="FL54" s="53"/>
    </row>
    <row r="55" spans="1:168" ht="14.25" customHeight="1">
      <c r="A55" s="238"/>
      <c r="B55" s="253"/>
      <c r="C55" s="253"/>
      <c r="D55" s="111"/>
      <c r="E55" s="112"/>
      <c r="F55" s="111"/>
      <c r="G55" s="194">
        <f>IF(D55="Ημέρα",'Χρονοδ. Χρήσης Πόρων'!H52*E55,IF(D55="Ώρα",'Χρονοδ. Χρήσης Πόρων'!I52*E55,'Χρονοδ. Χρήσης Πόρων'!K52*E55))</f>
        <v>0</v>
      </c>
      <c r="H55" s="114"/>
      <c r="I55" s="198">
        <f t="shared" si="17"/>
        <v>0</v>
      </c>
      <c r="J55" s="68" t="s">
        <v>168</v>
      </c>
      <c r="K55" s="32"/>
      <c r="L55" s="32"/>
      <c r="M55" s="32"/>
      <c r="N55" s="32"/>
      <c r="O55" s="32"/>
      <c r="P55" s="33"/>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4"/>
      <c r="FL55" s="53"/>
    </row>
    <row r="56" spans="1:168" ht="14.25" customHeight="1">
      <c r="A56" s="237">
        <f>'Χρονοδ. Χρήσης Πόρων'!A53</f>
        <v>0</v>
      </c>
      <c r="B56" s="253">
        <f>'Χρονοδ. Χρήσης Πόρων'!B53</f>
        <v>0</v>
      </c>
      <c r="C56" s="253">
        <f>'Χρονοδ. Χρήσης Πόρων'!C53</f>
        <v>0</v>
      </c>
      <c r="D56" s="109"/>
      <c r="E56" s="110"/>
      <c r="F56" s="109"/>
      <c r="G56" s="193">
        <f>IF(D56="Ημέρα",'Χρονοδ. Χρήσης Πόρων'!H53*E56,IF(D56="Ώρα",'Χρονοδ. Χρήσης Πόρων'!I53*E56,'Χρονοδ. Χρήσης Πόρων'!K53*E56))</f>
        <v>0</v>
      </c>
      <c r="H56" s="115"/>
      <c r="I56" s="199">
        <f t="shared" si="17"/>
        <v>0</v>
      </c>
      <c r="J56" s="69" t="s">
        <v>167</v>
      </c>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1"/>
      <c r="FL56" s="53"/>
    </row>
    <row r="57" spans="1:168" ht="14.25" customHeight="1">
      <c r="A57" s="238"/>
      <c r="B57" s="253"/>
      <c r="C57" s="253"/>
      <c r="D57" s="111"/>
      <c r="E57" s="112"/>
      <c r="F57" s="111"/>
      <c r="G57" s="194">
        <f>IF(D57="Ημέρα",'Χρονοδ. Χρήσης Πόρων'!H54*E57,IF(D57="Ώρα",'Χρονοδ. Χρήσης Πόρων'!I54*E57,'Χρονοδ. Χρήσης Πόρων'!K54*E57))</f>
        <v>0</v>
      </c>
      <c r="H57" s="114"/>
      <c r="I57" s="198">
        <f t="shared" si="17"/>
        <v>0</v>
      </c>
      <c r="J57" s="68" t="s">
        <v>168</v>
      </c>
      <c r="K57" s="32"/>
      <c r="L57" s="32"/>
      <c r="M57" s="32"/>
      <c r="N57" s="32"/>
      <c r="O57" s="32"/>
      <c r="P57" s="33"/>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4"/>
      <c r="FL57" s="53"/>
    </row>
    <row r="58" spans="1:168" ht="14.25" customHeight="1">
      <c r="A58" s="237">
        <f>'Χρονοδ. Χρήσης Πόρων'!A55</f>
        <v>0</v>
      </c>
      <c r="B58" s="253">
        <f>'Χρονοδ. Χρήσης Πόρων'!B55</f>
        <v>0</v>
      </c>
      <c r="C58" s="253">
        <f>'Χρονοδ. Χρήσης Πόρων'!C55</f>
        <v>0</v>
      </c>
      <c r="D58" s="109"/>
      <c r="E58" s="110"/>
      <c r="F58" s="109"/>
      <c r="G58" s="193">
        <f>IF(D58="Ημέρα",'Χρονοδ. Χρήσης Πόρων'!H55*E58,IF(D58="Ώρα",'Χρονοδ. Χρήσης Πόρων'!I55*E58,'Χρονοδ. Χρήσης Πόρων'!K55*E58))</f>
        <v>0</v>
      </c>
      <c r="H58" s="115"/>
      <c r="I58" s="199">
        <f t="shared" si="17"/>
        <v>0</v>
      </c>
      <c r="J58" s="69" t="s">
        <v>167</v>
      </c>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1"/>
      <c r="FL58" s="53"/>
    </row>
    <row r="59" spans="1:168" ht="14.25" customHeight="1">
      <c r="A59" s="238"/>
      <c r="B59" s="253"/>
      <c r="C59" s="253"/>
      <c r="D59" s="111"/>
      <c r="E59" s="112"/>
      <c r="F59" s="111"/>
      <c r="G59" s="194">
        <f>IF(D59="Ημέρα",'Χρονοδ. Χρήσης Πόρων'!H56*E59,IF(D59="Ώρα",'Χρονοδ. Χρήσης Πόρων'!I56*E59,'Χρονοδ. Χρήσης Πόρων'!K56*E59))</f>
        <v>0</v>
      </c>
      <c r="H59" s="114"/>
      <c r="I59" s="198">
        <f t="shared" si="17"/>
        <v>0</v>
      </c>
      <c r="J59" s="68" t="s">
        <v>168</v>
      </c>
      <c r="K59" s="32"/>
      <c r="L59" s="32"/>
      <c r="M59" s="32"/>
      <c r="N59" s="32"/>
      <c r="O59" s="32"/>
      <c r="P59" s="33"/>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4"/>
      <c r="FL59" s="53"/>
    </row>
    <row r="60" spans="1:168" ht="14.25" customHeight="1">
      <c r="A60" s="237">
        <f>'Χρονοδ. Χρήσης Πόρων'!A57</f>
        <v>0</v>
      </c>
      <c r="B60" s="253">
        <f>'Χρονοδ. Χρήσης Πόρων'!B57</f>
        <v>0</v>
      </c>
      <c r="C60" s="253">
        <f>'Χρονοδ. Χρήσης Πόρων'!C57</f>
        <v>0</v>
      </c>
      <c r="D60" s="109"/>
      <c r="E60" s="110"/>
      <c r="F60" s="109"/>
      <c r="G60" s="193">
        <f>IF(D60="Ημέρα",'Χρονοδ. Χρήσης Πόρων'!H57*E60,IF(D60="Ώρα",'Χρονοδ. Χρήσης Πόρων'!I57*E60,'Χρονοδ. Χρήσης Πόρων'!K57*E60))</f>
        <v>0</v>
      </c>
      <c r="H60" s="115"/>
      <c r="I60" s="199">
        <f t="shared" si="17"/>
        <v>0</v>
      </c>
      <c r="J60" s="69" t="s">
        <v>167</v>
      </c>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1"/>
      <c r="FL60" s="53"/>
    </row>
    <row r="61" spans="1:168" ht="14.25" customHeight="1">
      <c r="A61" s="238"/>
      <c r="B61" s="253"/>
      <c r="C61" s="253"/>
      <c r="D61" s="111"/>
      <c r="E61" s="112"/>
      <c r="F61" s="111"/>
      <c r="G61" s="194">
        <f>IF(D61="Ημέρα",'Χρονοδ. Χρήσης Πόρων'!H58*E61,IF(D61="Ώρα",'Χρονοδ. Χρήσης Πόρων'!I58*E61,'Χρονοδ. Χρήσης Πόρων'!K58*E61))</f>
        <v>0</v>
      </c>
      <c r="H61" s="114"/>
      <c r="I61" s="198">
        <f t="shared" si="17"/>
        <v>0</v>
      </c>
      <c r="J61" s="68" t="s">
        <v>168</v>
      </c>
      <c r="K61" s="32"/>
      <c r="L61" s="32"/>
      <c r="M61" s="32"/>
      <c r="N61" s="32"/>
      <c r="O61" s="32"/>
      <c r="P61" s="33"/>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4"/>
      <c r="FL61" s="53"/>
    </row>
    <row r="62" spans="1:168" ht="14.25" customHeight="1">
      <c r="A62" s="237">
        <f>'Χρονοδ. Χρήσης Πόρων'!A59</f>
        <v>0</v>
      </c>
      <c r="B62" s="253">
        <f>'Χρονοδ. Χρήσης Πόρων'!B59</f>
        <v>0</v>
      </c>
      <c r="C62" s="253">
        <f>'Χρονοδ. Χρήσης Πόρων'!C59</f>
        <v>0</v>
      </c>
      <c r="D62" s="109"/>
      <c r="E62" s="110"/>
      <c r="F62" s="109"/>
      <c r="G62" s="193">
        <f>IF(D62="Ημέρα",'Χρονοδ. Χρήσης Πόρων'!H59*E62,IF(D62="Ώρα",'Χρονοδ. Χρήσης Πόρων'!I59*E62,'Χρονοδ. Χρήσης Πόρων'!K59*E62))</f>
        <v>0</v>
      </c>
      <c r="H62" s="115"/>
      <c r="I62" s="199">
        <f t="shared" si="17"/>
        <v>0</v>
      </c>
      <c r="J62" s="69" t="s">
        <v>167</v>
      </c>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1"/>
      <c r="FL62" s="53"/>
    </row>
    <row r="63" spans="1:168" ht="14.25" customHeight="1">
      <c r="A63" s="238"/>
      <c r="B63" s="253"/>
      <c r="C63" s="253"/>
      <c r="D63" s="111"/>
      <c r="E63" s="112"/>
      <c r="F63" s="111"/>
      <c r="G63" s="194">
        <f>IF(D63="Ημέρα",'Χρονοδ. Χρήσης Πόρων'!H60*E63,IF(D63="Ώρα",'Χρονοδ. Χρήσης Πόρων'!I60*E63,'Χρονοδ. Χρήσης Πόρων'!K60*E63))</f>
        <v>0</v>
      </c>
      <c r="H63" s="114"/>
      <c r="I63" s="198">
        <f t="shared" si="17"/>
        <v>0</v>
      </c>
      <c r="J63" s="68" t="s">
        <v>168</v>
      </c>
      <c r="K63" s="32"/>
      <c r="L63" s="32"/>
      <c r="M63" s="32"/>
      <c r="N63" s="32"/>
      <c r="O63" s="32"/>
      <c r="P63" s="33"/>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4"/>
      <c r="FL63" s="53"/>
    </row>
    <row r="64" spans="1:168" ht="14.25" customHeight="1">
      <c r="A64" s="237">
        <f>'Χρονοδ. Χρήσης Πόρων'!A61</f>
        <v>0</v>
      </c>
      <c r="B64" s="253">
        <f>'Χρονοδ. Χρήσης Πόρων'!B61</f>
        <v>0</v>
      </c>
      <c r="C64" s="253">
        <f>'Χρονοδ. Χρήσης Πόρων'!C61</f>
        <v>0</v>
      </c>
      <c r="D64" s="109"/>
      <c r="E64" s="110"/>
      <c r="F64" s="109"/>
      <c r="G64" s="193">
        <f>IF(D64="Ημέρα",'Χρονοδ. Χρήσης Πόρων'!H61*E64,IF(D64="Ώρα",'Χρονοδ. Χρήσης Πόρων'!I61*E64,'Χρονοδ. Χρήσης Πόρων'!K61*E64))</f>
        <v>0</v>
      </c>
      <c r="H64" s="115"/>
      <c r="I64" s="199">
        <f t="shared" si="17"/>
        <v>0</v>
      </c>
      <c r="J64" s="69" t="s">
        <v>167</v>
      </c>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1"/>
      <c r="FL64" s="53"/>
    </row>
    <row r="65" spans="1:168" ht="14.25" customHeight="1">
      <c r="A65" s="238"/>
      <c r="B65" s="253"/>
      <c r="C65" s="253"/>
      <c r="D65" s="111"/>
      <c r="E65" s="112"/>
      <c r="F65" s="111"/>
      <c r="G65" s="194">
        <f>IF(D65="Ημέρα",'Χρονοδ. Χρήσης Πόρων'!H62*E65,IF(D65="Ώρα",'Χρονοδ. Χρήσης Πόρων'!I62*E65,'Χρονοδ. Χρήσης Πόρων'!K62*E65))</f>
        <v>0</v>
      </c>
      <c r="H65" s="114"/>
      <c r="I65" s="198">
        <f t="shared" si="17"/>
        <v>0</v>
      </c>
      <c r="J65" s="68" t="s">
        <v>168</v>
      </c>
      <c r="K65" s="32"/>
      <c r="L65" s="32"/>
      <c r="M65" s="32"/>
      <c r="N65" s="32"/>
      <c r="O65" s="32"/>
      <c r="P65" s="33"/>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4"/>
      <c r="FL65" s="53"/>
    </row>
    <row r="66" spans="1:168" ht="14.25" customHeight="1">
      <c r="A66" s="237">
        <f>'Χρονοδ. Χρήσης Πόρων'!A63</f>
        <v>0</v>
      </c>
      <c r="B66" s="253">
        <f>'Χρονοδ. Χρήσης Πόρων'!B63</f>
        <v>0</v>
      </c>
      <c r="C66" s="253">
        <f>'Χρονοδ. Χρήσης Πόρων'!C63</f>
        <v>0</v>
      </c>
      <c r="D66" s="109"/>
      <c r="E66" s="110"/>
      <c r="F66" s="109"/>
      <c r="G66" s="193">
        <f>IF(D66="Ημέρα",'Χρονοδ. Χρήσης Πόρων'!H63*E66,IF(D66="Ώρα",'Χρονοδ. Χρήσης Πόρων'!I63*E66,'Χρονοδ. Χρήσης Πόρων'!K63*E66))</f>
        <v>0</v>
      </c>
      <c r="H66" s="115"/>
      <c r="I66" s="199">
        <f t="shared" si="17"/>
        <v>0</v>
      </c>
      <c r="J66" s="69" t="s">
        <v>167</v>
      </c>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1"/>
      <c r="FL66" s="53"/>
    </row>
    <row r="67" spans="1:168" ht="14.25" customHeight="1">
      <c r="A67" s="238"/>
      <c r="B67" s="253"/>
      <c r="C67" s="253"/>
      <c r="D67" s="111"/>
      <c r="E67" s="112"/>
      <c r="F67" s="111"/>
      <c r="G67" s="194">
        <f>IF(D67="Ημέρα",'Χρονοδ. Χρήσης Πόρων'!H64*E67,IF(D67="Ώρα",'Χρονοδ. Χρήσης Πόρων'!I64*E67,'Χρονοδ. Χρήσης Πόρων'!K64*E67))</f>
        <v>0</v>
      </c>
      <c r="H67" s="114"/>
      <c r="I67" s="198">
        <f t="shared" si="17"/>
        <v>0</v>
      </c>
      <c r="J67" s="68" t="s">
        <v>168</v>
      </c>
      <c r="K67" s="32"/>
      <c r="L67" s="32"/>
      <c r="M67" s="32"/>
      <c r="N67" s="32"/>
      <c r="O67" s="32"/>
      <c r="P67" s="33"/>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4"/>
      <c r="FL67" s="53"/>
    </row>
    <row r="68" spans="1:168" ht="14.25" customHeight="1">
      <c r="A68" s="237">
        <f>'Χρονοδ. Χρήσης Πόρων'!A65</f>
        <v>0</v>
      </c>
      <c r="B68" s="253">
        <f>'Χρονοδ. Χρήσης Πόρων'!B65</f>
        <v>0</v>
      </c>
      <c r="C68" s="253">
        <f>'Χρονοδ. Χρήσης Πόρων'!C65</f>
        <v>0</v>
      </c>
      <c r="D68" s="109"/>
      <c r="E68" s="110"/>
      <c r="F68" s="109"/>
      <c r="G68" s="193">
        <f>IF(D68="Ημέρα",'Χρονοδ. Χρήσης Πόρων'!H65*E68,IF(D68="Ώρα",'Χρονοδ. Χρήσης Πόρων'!I65*E68,'Χρονοδ. Χρήσης Πόρων'!K65*E68))</f>
        <v>0</v>
      </c>
      <c r="H68" s="115"/>
      <c r="I68" s="199">
        <f t="shared" si="17"/>
        <v>0</v>
      </c>
      <c r="J68" s="69" t="s">
        <v>167</v>
      </c>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1"/>
      <c r="FL68" s="53"/>
    </row>
    <row r="69" spans="1:168" ht="14.25" customHeight="1">
      <c r="A69" s="238"/>
      <c r="B69" s="253"/>
      <c r="C69" s="253"/>
      <c r="D69" s="111"/>
      <c r="E69" s="112"/>
      <c r="F69" s="111"/>
      <c r="G69" s="194">
        <f>IF(D69="Ημέρα",'Χρονοδ. Χρήσης Πόρων'!H66*E69,IF(D69="Ώρα",'Χρονοδ. Χρήσης Πόρων'!I66*E69,'Χρονοδ. Χρήσης Πόρων'!K66*E69))</f>
        <v>0</v>
      </c>
      <c r="H69" s="114"/>
      <c r="I69" s="198">
        <f t="shared" si="17"/>
        <v>0</v>
      </c>
      <c r="J69" s="68" t="s">
        <v>168</v>
      </c>
      <c r="K69" s="32"/>
      <c r="L69" s="32"/>
      <c r="M69" s="32"/>
      <c r="N69" s="32"/>
      <c r="O69" s="32"/>
      <c r="P69" s="33"/>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4"/>
      <c r="FL69" s="53"/>
    </row>
    <row r="70" spans="1:168" ht="14.25" customHeight="1">
      <c r="A70" s="237">
        <f>'Χρονοδ. Χρήσης Πόρων'!A67</f>
        <v>0</v>
      </c>
      <c r="B70" s="253">
        <f>'Χρονοδ. Χρήσης Πόρων'!B67</f>
        <v>0</v>
      </c>
      <c r="C70" s="253">
        <f>'Χρονοδ. Χρήσης Πόρων'!C67</f>
        <v>0</v>
      </c>
      <c r="D70" s="109"/>
      <c r="E70" s="110"/>
      <c r="F70" s="109"/>
      <c r="G70" s="193">
        <f>IF(D70="Ημέρα",'Χρονοδ. Χρήσης Πόρων'!H67*E70,IF(D70="Ώρα",'Χρονοδ. Χρήσης Πόρων'!I67*E70,'Χρονοδ. Χρήσης Πόρων'!K67*E70))</f>
        <v>0</v>
      </c>
      <c r="H70" s="115"/>
      <c r="I70" s="199">
        <f t="shared" si="17"/>
        <v>0</v>
      </c>
      <c r="J70" s="69" t="s">
        <v>167</v>
      </c>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1"/>
      <c r="FL70" s="53"/>
    </row>
    <row r="71" spans="1:168" ht="14.25" customHeight="1">
      <c r="A71" s="238"/>
      <c r="B71" s="253"/>
      <c r="C71" s="253"/>
      <c r="D71" s="111"/>
      <c r="E71" s="112"/>
      <c r="F71" s="111"/>
      <c r="G71" s="194">
        <f>IF(D71="Ημέρα",'Χρονοδ. Χρήσης Πόρων'!H68*E71,IF(D71="Ώρα",'Χρονοδ. Χρήσης Πόρων'!I68*E71,'Χρονοδ. Χρήσης Πόρων'!K68*E71))</f>
        <v>0</v>
      </c>
      <c r="H71" s="114"/>
      <c r="I71" s="198">
        <f t="shared" si="17"/>
        <v>0</v>
      </c>
      <c r="J71" s="68" t="s">
        <v>168</v>
      </c>
      <c r="K71" s="32"/>
      <c r="L71" s="32"/>
      <c r="M71" s="32"/>
      <c r="N71" s="32"/>
      <c r="O71" s="32"/>
      <c r="P71" s="33"/>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4"/>
      <c r="FL71" s="53"/>
    </row>
    <row r="72" spans="1:168" ht="14.25" customHeight="1">
      <c r="A72" s="237">
        <f>'Χρονοδ. Χρήσης Πόρων'!A69</f>
        <v>0</v>
      </c>
      <c r="B72" s="253">
        <f>'Χρονοδ. Χρήσης Πόρων'!B69</f>
        <v>0</v>
      </c>
      <c r="C72" s="253">
        <f>'Χρονοδ. Χρήσης Πόρων'!C69</f>
        <v>0</v>
      </c>
      <c r="D72" s="109"/>
      <c r="E72" s="110"/>
      <c r="F72" s="109"/>
      <c r="G72" s="193">
        <f>IF(D72="Ημέρα",'Χρονοδ. Χρήσης Πόρων'!H69*E72,IF(D72="Ώρα",'Χρονοδ. Χρήσης Πόρων'!I69*E72,'Χρονοδ. Χρήσης Πόρων'!K69*E72))</f>
        <v>0</v>
      </c>
      <c r="H72" s="115"/>
      <c r="I72" s="199">
        <f t="shared" si="17"/>
        <v>0</v>
      </c>
      <c r="J72" s="69" t="s">
        <v>167</v>
      </c>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1"/>
      <c r="FL72" s="53"/>
    </row>
    <row r="73" spans="1:168" ht="14.25" customHeight="1">
      <c r="A73" s="238"/>
      <c r="B73" s="253"/>
      <c r="C73" s="253"/>
      <c r="D73" s="111"/>
      <c r="E73" s="112"/>
      <c r="F73" s="111"/>
      <c r="G73" s="194">
        <f>IF(D73="Ημέρα",'Χρονοδ. Χρήσης Πόρων'!H70*E73,IF(D73="Ώρα",'Χρονοδ. Χρήσης Πόρων'!I70*E73,'Χρονοδ. Χρήσης Πόρων'!K70*E73))</f>
        <v>0</v>
      </c>
      <c r="H73" s="114"/>
      <c r="I73" s="198">
        <f t="shared" si="17"/>
        <v>0</v>
      </c>
      <c r="J73" s="68" t="s">
        <v>168</v>
      </c>
      <c r="K73" s="32"/>
      <c r="L73" s="32"/>
      <c r="M73" s="32"/>
      <c r="N73" s="32"/>
      <c r="O73" s="32"/>
      <c r="P73" s="33"/>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4"/>
      <c r="FL73" s="53"/>
    </row>
    <row r="74" spans="1:168" ht="14.25" customHeight="1">
      <c r="A74" s="237">
        <f>'Χρονοδ. Χρήσης Πόρων'!A71</f>
        <v>0</v>
      </c>
      <c r="B74" s="253">
        <f>'Χρονοδ. Χρήσης Πόρων'!B71</f>
        <v>0</v>
      </c>
      <c r="C74" s="253">
        <f>'Χρονοδ. Χρήσης Πόρων'!C71</f>
        <v>0</v>
      </c>
      <c r="D74" s="109"/>
      <c r="E74" s="110"/>
      <c r="F74" s="109"/>
      <c r="G74" s="193">
        <f>IF(D74="Ημέρα",'Χρονοδ. Χρήσης Πόρων'!H71*E74,IF(D74="Ώρα",'Χρονοδ. Χρήσης Πόρων'!I71*E74,'Χρονοδ. Χρήσης Πόρων'!K71*E74))</f>
        <v>0</v>
      </c>
      <c r="H74" s="115"/>
      <c r="I74" s="199">
        <f t="shared" si="17"/>
        <v>0</v>
      </c>
      <c r="J74" s="69" t="s">
        <v>167</v>
      </c>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1"/>
      <c r="FL74" s="53"/>
    </row>
    <row r="75" spans="1:168" ht="14.25" customHeight="1">
      <c r="A75" s="238"/>
      <c r="B75" s="253"/>
      <c r="C75" s="253"/>
      <c r="D75" s="111"/>
      <c r="E75" s="112"/>
      <c r="F75" s="111"/>
      <c r="G75" s="194">
        <f>IF(D75="Ημέρα",'Χρονοδ. Χρήσης Πόρων'!H72*E75,IF(D75="Ώρα",'Χρονοδ. Χρήσης Πόρων'!I72*E75,'Χρονοδ. Χρήσης Πόρων'!K72*E75))</f>
        <v>0</v>
      </c>
      <c r="H75" s="114"/>
      <c r="I75" s="198">
        <f t="shared" si="17"/>
        <v>0</v>
      </c>
      <c r="J75" s="68" t="s">
        <v>168</v>
      </c>
      <c r="K75" s="32"/>
      <c r="L75" s="32"/>
      <c r="M75" s="32"/>
      <c r="N75" s="32"/>
      <c r="O75" s="32"/>
      <c r="P75" s="33"/>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4"/>
      <c r="FL75" s="53"/>
    </row>
    <row r="76" spans="1:168" ht="14.25" customHeight="1">
      <c r="A76" s="237">
        <f>'Χρονοδ. Χρήσης Πόρων'!A73</f>
        <v>0</v>
      </c>
      <c r="B76" s="253">
        <f>'Χρονοδ. Χρήσης Πόρων'!B73</f>
        <v>0</v>
      </c>
      <c r="C76" s="253">
        <f>'Χρονοδ. Χρήσης Πόρων'!C73</f>
        <v>0</v>
      </c>
      <c r="D76" s="109"/>
      <c r="E76" s="110"/>
      <c r="F76" s="109"/>
      <c r="G76" s="193">
        <f>IF(D76="Ημέρα",'Χρονοδ. Χρήσης Πόρων'!H73*E76,IF(D76="Ώρα",'Χρονοδ. Χρήσης Πόρων'!I73*E76,'Χρονοδ. Χρήσης Πόρων'!K73*E76))</f>
        <v>0</v>
      </c>
      <c r="H76" s="115"/>
      <c r="I76" s="199">
        <f t="shared" si="17"/>
        <v>0</v>
      </c>
      <c r="J76" s="69" t="s">
        <v>167</v>
      </c>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1"/>
      <c r="FL76" s="53"/>
    </row>
    <row r="77" spans="1:168" ht="14.25" customHeight="1">
      <c r="A77" s="238"/>
      <c r="B77" s="253"/>
      <c r="C77" s="253"/>
      <c r="D77" s="111"/>
      <c r="E77" s="112"/>
      <c r="F77" s="111"/>
      <c r="G77" s="194">
        <f>IF(D77="Ημέρα",'Χρονοδ. Χρήσης Πόρων'!H74*E77,IF(D77="Ώρα",'Χρονοδ. Χρήσης Πόρων'!I74*E77,'Χρονοδ. Χρήσης Πόρων'!K74*E77))</f>
        <v>0</v>
      </c>
      <c r="H77" s="114"/>
      <c r="I77" s="198">
        <f t="shared" si="17"/>
        <v>0</v>
      </c>
      <c r="J77" s="68" t="s">
        <v>168</v>
      </c>
      <c r="K77" s="32"/>
      <c r="L77" s="32"/>
      <c r="M77" s="32"/>
      <c r="N77" s="32"/>
      <c r="O77" s="32"/>
      <c r="P77" s="33"/>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4"/>
      <c r="FL77" s="59"/>
    </row>
    <row r="78" spans="1:168" ht="14.25" customHeight="1">
      <c r="A78" s="237">
        <f>'Χρονοδ. Χρήσης Πόρων'!A75</f>
        <v>0</v>
      </c>
      <c r="B78" s="253">
        <f>'Χρονοδ. Χρήσης Πόρων'!B75</f>
        <v>0</v>
      </c>
      <c r="C78" s="253">
        <f>'Χρονοδ. Χρήσης Πόρων'!C75</f>
        <v>0</v>
      </c>
      <c r="D78" s="109"/>
      <c r="E78" s="110"/>
      <c r="F78" s="109"/>
      <c r="G78" s="193">
        <f>IF(D78="Ημέρα",'Χρονοδ. Χρήσης Πόρων'!H75*E78,IF(D78="Ώρα",'Χρονοδ. Χρήσης Πόρων'!I75*E78,'Χρονοδ. Χρήσης Πόρων'!K75*E78))</f>
        <v>0</v>
      </c>
      <c r="H78" s="113"/>
      <c r="I78" s="193">
        <f t="shared" si="17"/>
        <v>0</v>
      </c>
      <c r="J78" s="67" t="s">
        <v>167</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1"/>
      <c r="FL78" s="53"/>
    </row>
    <row r="79" spans="1:168" ht="14.25" customHeight="1">
      <c r="A79" s="238"/>
      <c r="B79" s="253"/>
      <c r="C79" s="253"/>
      <c r="D79" s="111"/>
      <c r="E79" s="112"/>
      <c r="F79" s="111"/>
      <c r="G79" s="194">
        <f>IF(D79="Ημέρα",'Χρονοδ. Χρήσης Πόρων'!H76*E79,IF(D79="Ώρα",'Χρονοδ. Χρήσης Πόρων'!I76*E79,'Χρονοδ. Χρήσης Πόρων'!K76*E79))</f>
        <v>0</v>
      </c>
      <c r="H79" s="114"/>
      <c r="I79" s="198">
        <f t="shared" si="17"/>
        <v>0</v>
      </c>
      <c r="J79" s="68" t="s">
        <v>168</v>
      </c>
      <c r="K79" s="32"/>
      <c r="L79" s="32"/>
      <c r="M79" s="32"/>
      <c r="N79" s="32"/>
      <c r="O79" s="32"/>
      <c r="P79" s="33"/>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4"/>
      <c r="FL79" s="53"/>
    </row>
    <row r="80" spans="1:168" ht="14.25" customHeight="1">
      <c r="A80" s="237">
        <f>'Χρονοδ. Χρήσης Πόρων'!A77</f>
        <v>0</v>
      </c>
      <c r="B80" s="253">
        <f>'Χρονοδ. Χρήσης Πόρων'!B77</f>
        <v>0</v>
      </c>
      <c r="C80" s="253">
        <f>'Χρονοδ. Χρήσης Πόρων'!C77</f>
        <v>0</v>
      </c>
      <c r="D80" s="109"/>
      <c r="E80" s="110"/>
      <c r="F80" s="109"/>
      <c r="G80" s="193">
        <f>IF(D80="Ημέρα",'Χρονοδ. Χρήσης Πόρων'!H77*E80,IF(D80="Ώρα",'Χρονοδ. Χρήσης Πόρων'!I77*E80,'Χρονοδ. Χρήσης Πόρων'!K77*E80))</f>
        <v>0</v>
      </c>
      <c r="H80" s="115"/>
      <c r="I80" s="199">
        <f t="shared" si="17"/>
        <v>0</v>
      </c>
      <c r="J80" s="69" t="s">
        <v>167</v>
      </c>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1"/>
      <c r="FL80" s="53"/>
    </row>
    <row r="81" spans="1:168" ht="14.25" customHeight="1">
      <c r="A81" s="238"/>
      <c r="B81" s="253"/>
      <c r="C81" s="253"/>
      <c r="D81" s="111"/>
      <c r="E81" s="112"/>
      <c r="F81" s="111"/>
      <c r="G81" s="194">
        <f>IF(D81="Ημέρα",'Χρονοδ. Χρήσης Πόρων'!H78*E81,IF(D81="Ώρα",'Χρονοδ. Χρήσης Πόρων'!I78*E81,'Χρονοδ. Χρήσης Πόρων'!K78*E81))</f>
        <v>0</v>
      </c>
      <c r="H81" s="114"/>
      <c r="I81" s="198">
        <f t="shared" si="17"/>
        <v>0</v>
      </c>
      <c r="J81" s="68" t="s">
        <v>168</v>
      </c>
      <c r="K81" s="32"/>
      <c r="L81" s="32"/>
      <c r="M81" s="32"/>
      <c r="N81" s="32"/>
      <c r="O81" s="32"/>
      <c r="P81" s="33"/>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4"/>
      <c r="FL81" s="53"/>
    </row>
    <row r="82" spans="1:168" ht="14.25" customHeight="1">
      <c r="A82" s="237">
        <f>'Χρονοδ. Χρήσης Πόρων'!A79</f>
        <v>0</v>
      </c>
      <c r="B82" s="253">
        <f>'Χρονοδ. Χρήσης Πόρων'!B79</f>
        <v>0</v>
      </c>
      <c r="C82" s="253">
        <f>'Χρονοδ. Χρήσης Πόρων'!C79</f>
        <v>0</v>
      </c>
      <c r="D82" s="109"/>
      <c r="E82" s="110"/>
      <c r="F82" s="109"/>
      <c r="G82" s="193">
        <f>IF(D82="Ημέρα",'Χρονοδ. Χρήσης Πόρων'!H79*E82,IF(D82="Ώρα",'Χρονοδ. Χρήσης Πόρων'!I79*E82,'Χρονοδ. Χρήσης Πόρων'!K79*E82))</f>
        <v>0</v>
      </c>
      <c r="H82" s="115"/>
      <c r="I82" s="199">
        <f t="shared" si="17"/>
        <v>0</v>
      </c>
      <c r="J82" s="69" t="s">
        <v>167</v>
      </c>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1"/>
      <c r="FL82" s="53"/>
    </row>
    <row r="83" spans="1:168" ht="14.25" customHeight="1">
      <c r="A83" s="238"/>
      <c r="B83" s="253"/>
      <c r="C83" s="253"/>
      <c r="D83" s="111"/>
      <c r="E83" s="112"/>
      <c r="F83" s="111"/>
      <c r="G83" s="194">
        <f>IF(D83="Ημέρα",'Χρονοδ. Χρήσης Πόρων'!H80*E83,IF(D83="Ώρα",'Χρονοδ. Χρήσης Πόρων'!I80*E83,'Χρονοδ. Χρήσης Πόρων'!K80*E83))</f>
        <v>0</v>
      </c>
      <c r="H83" s="114"/>
      <c r="I83" s="198">
        <f t="shared" si="17"/>
        <v>0</v>
      </c>
      <c r="J83" s="68" t="s">
        <v>168</v>
      </c>
      <c r="K83" s="32"/>
      <c r="L83" s="32"/>
      <c r="M83" s="32"/>
      <c r="N83" s="32"/>
      <c r="O83" s="32"/>
      <c r="P83" s="33"/>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4"/>
      <c r="FL83" s="53"/>
    </row>
    <row r="84" spans="1:168" ht="14.25" customHeight="1">
      <c r="A84" s="237">
        <f>'Χρονοδ. Χρήσης Πόρων'!A81</f>
        <v>0</v>
      </c>
      <c r="B84" s="253">
        <f>'Χρονοδ. Χρήσης Πόρων'!B81</f>
        <v>0</v>
      </c>
      <c r="C84" s="253">
        <f>'Χρονοδ. Χρήσης Πόρων'!C81</f>
        <v>0</v>
      </c>
      <c r="D84" s="109"/>
      <c r="E84" s="110"/>
      <c r="F84" s="109"/>
      <c r="G84" s="193">
        <f>IF(D84="Ημέρα",'Χρονοδ. Χρήσης Πόρων'!H81*E84,IF(D84="Ώρα",'Χρονοδ. Χρήσης Πόρων'!I81*E84,'Χρονοδ. Χρήσης Πόρων'!K81*E84))</f>
        <v>0</v>
      </c>
      <c r="H84" s="115"/>
      <c r="I84" s="199">
        <f t="shared" si="17"/>
        <v>0</v>
      </c>
      <c r="J84" s="69" t="s">
        <v>167</v>
      </c>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1"/>
      <c r="FL84" s="53"/>
    </row>
    <row r="85" spans="1:168" ht="14.25" customHeight="1">
      <c r="A85" s="238"/>
      <c r="B85" s="253"/>
      <c r="C85" s="253"/>
      <c r="D85" s="111"/>
      <c r="E85" s="112"/>
      <c r="F85" s="111"/>
      <c r="G85" s="194">
        <f>IF(D85="Ημέρα",'Χρονοδ. Χρήσης Πόρων'!H82*E85,IF(D85="Ώρα",'Χρονοδ. Χρήσης Πόρων'!I82*E85,'Χρονοδ. Χρήσης Πόρων'!K82*E85))</f>
        <v>0</v>
      </c>
      <c r="H85" s="114"/>
      <c r="I85" s="198">
        <f t="shared" si="17"/>
        <v>0</v>
      </c>
      <c r="J85" s="68" t="s">
        <v>168</v>
      </c>
      <c r="K85" s="32"/>
      <c r="L85" s="32"/>
      <c r="M85" s="32"/>
      <c r="N85" s="32"/>
      <c r="O85" s="32"/>
      <c r="P85" s="33"/>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4"/>
      <c r="FL85" s="53"/>
    </row>
    <row r="86" spans="1:168" ht="14.25" customHeight="1">
      <c r="A86" s="237">
        <f>'Χρονοδ. Χρήσης Πόρων'!A83</f>
        <v>0</v>
      </c>
      <c r="B86" s="253">
        <f>'Χρονοδ. Χρήσης Πόρων'!B83</f>
        <v>0</v>
      </c>
      <c r="C86" s="253">
        <f>'Χρονοδ. Χρήσης Πόρων'!C83</f>
        <v>0</v>
      </c>
      <c r="D86" s="109"/>
      <c r="E86" s="110"/>
      <c r="F86" s="109"/>
      <c r="G86" s="193">
        <f>IF(D86="Ημέρα",'Χρονοδ. Χρήσης Πόρων'!H83*E86,IF(D86="Ώρα",'Χρονοδ. Χρήσης Πόρων'!I83*E86,'Χρονοδ. Χρήσης Πόρων'!K83*E86))</f>
        <v>0</v>
      </c>
      <c r="H86" s="115"/>
      <c r="I86" s="199">
        <f t="shared" si="17"/>
        <v>0</v>
      </c>
      <c r="J86" s="69" t="s">
        <v>167</v>
      </c>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1"/>
      <c r="FL86" s="53"/>
    </row>
    <row r="87" spans="1:168" ht="14.25" customHeight="1">
      <c r="A87" s="238"/>
      <c r="B87" s="253"/>
      <c r="C87" s="253"/>
      <c r="D87" s="111"/>
      <c r="E87" s="112"/>
      <c r="F87" s="111"/>
      <c r="G87" s="194">
        <f>IF(D87="Ημέρα",'Χρονοδ. Χρήσης Πόρων'!H84*E87,IF(D87="Ώρα",'Χρονοδ. Χρήσης Πόρων'!I84*E87,'Χρονοδ. Χρήσης Πόρων'!K84*E87))</f>
        <v>0</v>
      </c>
      <c r="H87" s="114"/>
      <c r="I87" s="198">
        <f t="shared" si="17"/>
        <v>0</v>
      </c>
      <c r="J87" s="68" t="s">
        <v>168</v>
      </c>
      <c r="K87" s="32"/>
      <c r="L87" s="32"/>
      <c r="M87" s="32"/>
      <c r="N87" s="32"/>
      <c r="O87" s="32"/>
      <c r="P87" s="33"/>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4"/>
      <c r="FL87" s="53"/>
    </row>
  </sheetData>
  <sheetProtection sheet="1" objects="1" scenarios="1" formatCells="0" formatColumns="0" formatRows="0" insertColumns="0" insertRows="0" deleteColumns="0" deleteRows="0" sort="0" autoFilter="0"/>
  <mergeCells count="209">
    <mergeCell ref="A62:A63"/>
    <mergeCell ref="B62:B63"/>
    <mergeCell ref="A64:A65"/>
    <mergeCell ref="B64:B65"/>
    <mergeCell ref="B42:B43"/>
    <mergeCell ref="C42:C43"/>
    <mergeCell ref="A46:A47"/>
    <mergeCell ref="B46:B47"/>
    <mergeCell ref="C46:C47"/>
    <mergeCell ref="A44:A45"/>
    <mergeCell ref="B44:B45"/>
    <mergeCell ref="C44:C45"/>
    <mergeCell ref="B14:B15"/>
    <mergeCell ref="C14:C15"/>
    <mergeCell ref="A14:A15"/>
    <mergeCell ref="A8:A9"/>
    <mergeCell ref="A10:A11"/>
    <mergeCell ref="B10:B11"/>
    <mergeCell ref="B12:B13"/>
    <mergeCell ref="B8:B9"/>
    <mergeCell ref="K2:L2"/>
    <mergeCell ref="M2:N2"/>
    <mergeCell ref="I3:I4"/>
    <mergeCell ref="A3:A4"/>
    <mergeCell ref="C3:C4"/>
    <mergeCell ref="A5:H6"/>
    <mergeCell ref="E3:E4"/>
    <mergeCell ref="D3:D4"/>
    <mergeCell ref="H3:H4"/>
    <mergeCell ref="B3:B4"/>
    <mergeCell ref="U2:V2"/>
    <mergeCell ref="W2:X2"/>
    <mergeCell ref="Y2:Z2"/>
    <mergeCell ref="AA2:AB2"/>
    <mergeCell ref="O2:P2"/>
    <mergeCell ref="Q2:R2"/>
    <mergeCell ref="S2:T2"/>
    <mergeCell ref="AK2:AL2"/>
    <mergeCell ref="AM2:AN2"/>
    <mergeCell ref="AO2:AP2"/>
    <mergeCell ref="AQ2:AR2"/>
    <mergeCell ref="AC2:AD2"/>
    <mergeCell ref="AE2:AF2"/>
    <mergeCell ref="AG2:AH2"/>
    <mergeCell ref="AI2:AJ2"/>
    <mergeCell ref="BA2:BB2"/>
    <mergeCell ref="BC2:BD2"/>
    <mergeCell ref="BE2:BF2"/>
    <mergeCell ref="BG2:BH2"/>
    <mergeCell ref="AS2:AT2"/>
    <mergeCell ref="AU2:AV2"/>
    <mergeCell ref="AW2:AX2"/>
    <mergeCell ref="AY2:AZ2"/>
    <mergeCell ref="BQ2:BR2"/>
    <mergeCell ref="BS2:BT2"/>
    <mergeCell ref="BU2:BV2"/>
    <mergeCell ref="BW2:BX2"/>
    <mergeCell ref="BI2:BJ2"/>
    <mergeCell ref="BK2:BL2"/>
    <mergeCell ref="BM2:BN2"/>
    <mergeCell ref="BO2:BP2"/>
    <mergeCell ref="CG2:CH2"/>
    <mergeCell ref="CI2:CJ2"/>
    <mergeCell ref="CK2:CL2"/>
    <mergeCell ref="CM2:CN2"/>
    <mergeCell ref="BY2:BZ2"/>
    <mergeCell ref="CA2:CB2"/>
    <mergeCell ref="CC2:CD2"/>
    <mergeCell ref="CE2:CF2"/>
    <mergeCell ref="CW2:CX2"/>
    <mergeCell ref="CY2:CZ2"/>
    <mergeCell ref="DA2:DB2"/>
    <mergeCell ref="DC2:DD2"/>
    <mergeCell ref="CO2:CP2"/>
    <mergeCell ref="CQ2:CR2"/>
    <mergeCell ref="CS2:CT2"/>
    <mergeCell ref="CU2:CV2"/>
    <mergeCell ref="DM2:DN2"/>
    <mergeCell ref="DO2:DP2"/>
    <mergeCell ref="DQ2:DR2"/>
    <mergeCell ref="DS2:DT2"/>
    <mergeCell ref="DE2:DF2"/>
    <mergeCell ref="DG2:DH2"/>
    <mergeCell ref="DI2:DJ2"/>
    <mergeCell ref="DK2:DL2"/>
    <mergeCell ref="EC2:ED2"/>
    <mergeCell ref="EE2:EF2"/>
    <mergeCell ref="EG2:EH2"/>
    <mergeCell ref="EI2:EJ2"/>
    <mergeCell ref="DU2:DV2"/>
    <mergeCell ref="DW2:DX2"/>
    <mergeCell ref="DY2:DZ2"/>
    <mergeCell ref="EA2:EB2"/>
    <mergeCell ref="EK2:EL2"/>
    <mergeCell ref="EW2:EX2"/>
    <mergeCell ref="EY2:EZ2"/>
    <mergeCell ref="FA2:FB2"/>
    <mergeCell ref="EM2:EN2"/>
    <mergeCell ref="EO2:EP2"/>
    <mergeCell ref="EQ2:ER2"/>
    <mergeCell ref="ES2:ET2"/>
    <mergeCell ref="C24:C25"/>
    <mergeCell ref="FK2:FL2"/>
    <mergeCell ref="C10:C11"/>
    <mergeCell ref="C8:C9"/>
    <mergeCell ref="FC2:FD2"/>
    <mergeCell ref="FE2:FF2"/>
    <mergeCell ref="FG2:FH2"/>
    <mergeCell ref="FI2:FJ2"/>
    <mergeCell ref="EU2:EV2"/>
    <mergeCell ref="F3:F4"/>
    <mergeCell ref="B38:B39"/>
    <mergeCell ref="C38:C39"/>
    <mergeCell ref="A20:A21"/>
    <mergeCell ref="C20:C21"/>
    <mergeCell ref="B22:B23"/>
    <mergeCell ref="C26:C27"/>
    <mergeCell ref="C34:C35"/>
    <mergeCell ref="B34:B35"/>
    <mergeCell ref="A28:A29"/>
    <mergeCell ref="C22:C23"/>
    <mergeCell ref="C16:C17"/>
    <mergeCell ref="B16:B17"/>
    <mergeCell ref="B40:B41"/>
    <mergeCell ref="B24:B25"/>
    <mergeCell ref="B26:B27"/>
    <mergeCell ref="A30:A31"/>
    <mergeCell ref="A32:A33"/>
    <mergeCell ref="B32:B33"/>
    <mergeCell ref="A34:A35"/>
    <mergeCell ref="A38:A39"/>
    <mergeCell ref="C32:C33"/>
    <mergeCell ref="C40:C41"/>
    <mergeCell ref="B18:B19"/>
    <mergeCell ref="B20:B21"/>
    <mergeCell ref="G3:G4"/>
    <mergeCell ref="A12:A13"/>
    <mergeCell ref="C12:C13"/>
    <mergeCell ref="A18:A19"/>
    <mergeCell ref="C18:C19"/>
    <mergeCell ref="A16:A17"/>
    <mergeCell ref="A60:A61"/>
    <mergeCell ref="C60:C61"/>
    <mergeCell ref="B60:B61"/>
    <mergeCell ref="C62:C63"/>
    <mergeCell ref="C64:C65"/>
    <mergeCell ref="B28:B29"/>
    <mergeCell ref="C28:C29"/>
    <mergeCell ref="C30:C31"/>
    <mergeCell ref="B30:B31"/>
    <mergeCell ref="B56:B57"/>
    <mergeCell ref="B52:B53"/>
    <mergeCell ref="C52:C53"/>
    <mergeCell ref="A54:A55"/>
    <mergeCell ref="B54:B55"/>
    <mergeCell ref="C54:C55"/>
    <mergeCell ref="A58:A59"/>
    <mergeCell ref="B58:B59"/>
    <mergeCell ref="C58:C59"/>
    <mergeCell ref="C56:C57"/>
    <mergeCell ref="A56:A57"/>
    <mergeCell ref="A36:A37"/>
    <mergeCell ref="C36:C37"/>
    <mergeCell ref="B36:B37"/>
    <mergeCell ref="B48:B49"/>
    <mergeCell ref="C48:C49"/>
    <mergeCell ref="A50:A51"/>
    <mergeCell ref="B50:B51"/>
    <mergeCell ref="C50:C51"/>
    <mergeCell ref="A52:A53"/>
    <mergeCell ref="A22:A23"/>
    <mergeCell ref="A26:A27"/>
    <mergeCell ref="A24:A25"/>
    <mergeCell ref="A48:A49"/>
    <mergeCell ref="A40:A41"/>
    <mergeCell ref="A42:A43"/>
    <mergeCell ref="B66:B67"/>
    <mergeCell ref="C66:C67"/>
    <mergeCell ref="A68:A69"/>
    <mergeCell ref="B68:B69"/>
    <mergeCell ref="C68:C69"/>
    <mergeCell ref="A66:A67"/>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86:A87"/>
    <mergeCell ref="B86:B87"/>
    <mergeCell ref="C86:C87"/>
    <mergeCell ref="A82:A83"/>
    <mergeCell ref="B82:B83"/>
    <mergeCell ref="C82:C83"/>
    <mergeCell ref="A84:A85"/>
    <mergeCell ref="B84:B85"/>
    <mergeCell ref="C84:C85"/>
  </mergeCells>
  <conditionalFormatting sqref="K28:FK28 K30:FK30 K32:FK32 K34:FK34 K36:FK36 K18:FK18 K20:FK20 K22:FK22 K24:FK24 K26:FK26 K46:FK46 K12:FK12 K14:FK14 K16:FK16 K38:FK38 K40:FK40 K42:FK42 K44:FK44 K50:FK50 K10:FK10 K68:FK68 K70:FK70 K72:FK72 K74:FK74 K76:FK76 K58:FK58 K60:FK60 K62:FK62 K64:FK64 K66:FK66 K86:FK86 K52:FK52 K54:FK54 K56:FK56 K78:FK78 K80:FK80 K82:FK82 K84:FK84 K48:FK48 K8:FK8">
    <cfRule type="cellIs" priority="1" dxfId="1" operator="greaterThan" stopIfTrue="1">
      <formula>0</formula>
    </cfRule>
  </conditionalFormatting>
  <conditionalFormatting sqref="K29:FK29 K31:FK31 K33:FK33 K35:FK35 K37:FK37 K19:FK19 K21:FK21 K23:FK23 K25:FK25 K27:FK27 K45:FK45 K11:FK11 K13:FK13 K15:FK15 K17:FK17 K39:FK39 K41:FK41 K43:FK43 K47:FK47 K69:FK69 K71:FK71 K73:FK73 K75:FK75 K77:FK77 K59:FK59 K61:FK61 K63:FK63 K65:FK65 K67:FK67 K85:FK85 K51:FK51 K53:FK53 K55:FK55 K57:FK57 K79:FK79 K81:FK81 K83:FK83 K87:FK87">
    <cfRule type="cellIs" priority="2" dxfId="0" operator="greaterThan" stopIfTrue="1">
      <formula>0</formula>
    </cfRule>
  </conditionalFormatting>
  <conditionalFormatting sqref="K9:FK9 K49:FK49 K7:FK7">
    <cfRule type="cellIs" priority="3" dxfId="0" operator="greaterThan" stopIfTrue="1">
      <formula>0</formula>
    </cfRule>
  </conditionalFormatting>
  <dataValidations count="2">
    <dataValidation type="list" allowBlank="1" showInputMessage="1" showErrorMessage="1" sqref="D7">
      <formula1>"Days,Hours,Pieces,Packages,Kg,tn,m,km,m2,m3,lt"</formula1>
    </dataValidation>
    <dataValidation type="list" allowBlank="1" showInputMessage="1" showErrorMessage="1" sqref="D8:D87">
      <formula1>"Ημέρα,Ώρα,Τεμάχιο,Πακέτο,Kg,tn,m,km,m2,m3,lt"</formula1>
    </dataValidation>
  </dataValidations>
  <printOptions/>
  <pageMargins left="0.5905511811023623" right="0.35433070866141736" top="0.6299212598425197" bottom="0.5118110236220472" header="0.2755905511811024" footer="0.2755905511811024"/>
  <pageSetup horizontalDpi="600" verticalDpi="600" orientation="landscape" paperSize="8" scale="58" r:id="rId3"/>
  <headerFooter alignWithMargins="0">
    <oddHeader>&amp;L&amp;"Arial,Έντονα"&amp;11Project title:&amp;C&amp;"Arial,Έντονα"&amp;11&amp;A&amp;R&amp;"Arial,Έντονα"&amp;11Project Manager:</oddHeader>
    <oddFooter>&amp;CPage &amp;P of &amp;N</oddFooter>
  </headerFooter>
  <colBreaks count="1" manualBreakCount="1">
    <brk id="108" max="86" man="1"/>
  </colBreaks>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AT485"/>
  <sheetViews>
    <sheetView tabSelected="1" zoomScalePageLayoutView="0" workbookViewId="0" topLeftCell="A1">
      <selection activeCell="M105" sqref="M105"/>
    </sheetView>
  </sheetViews>
  <sheetFormatPr defaultColWidth="9.140625" defaultRowHeight="12.75"/>
  <cols>
    <col min="1" max="1" width="5.00390625" style="1" customWidth="1"/>
    <col min="2" max="2" width="47.421875" style="1" customWidth="1"/>
    <col min="3" max="3" width="9.57421875" style="1" customWidth="1"/>
    <col min="4" max="6" width="9.421875" style="1" customWidth="1"/>
    <col min="7" max="46" width="8.7109375" style="1" customWidth="1"/>
    <col min="47" max="16384" width="9.140625" style="1" customWidth="1"/>
  </cols>
  <sheetData>
    <row r="1" spans="7:46" ht="59.25" customHeight="1">
      <c r="G1" s="241">
        <f>'Χρονοδ. Χρήσης Πόρων'!A5</f>
        <v>0</v>
      </c>
      <c r="H1" s="241">
        <f>'Χρονοδ. Χρήσης Πόρων'!A7</f>
        <v>0</v>
      </c>
      <c r="I1" s="241">
        <f>'Χρονοδ. Χρήσης Πόρων'!A9</f>
        <v>0</v>
      </c>
      <c r="J1" s="241">
        <f>'Χρονοδ. Χρήσης Πόρων'!A11</f>
        <v>0</v>
      </c>
      <c r="K1" s="241">
        <f>'Χρονοδ. Χρήσης Πόρων'!A13</f>
        <v>0</v>
      </c>
      <c r="L1" s="241">
        <f>'Χρονοδ. Χρήσης Πόρων'!A15</f>
        <v>0</v>
      </c>
      <c r="M1" s="241">
        <f>'Χρονοδ. Χρήσης Πόρων'!A17</f>
        <v>0</v>
      </c>
      <c r="N1" s="241">
        <f>'Χρονοδ. Χρήσης Πόρων'!A19</f>
        <v>0</v>
      </c>
      <c r="O1" s="241">
        <f>'Χρονοδ. Χρήσης Πόρων'!A21</f>
        <v>0</v>
      </c>
      <c r="P1" s="241">
        <f>'Χρονοδ. Χρήσης Πόρων'!A23</f>
        <v>0</v>
      </c>
      <c r="Q1" s="241">
        <f>'Χρονοδ. Χρήσης Πόρων'!A25</f>
        <v>0</v>
      </c>
      <c r="R1" s="241">
        <f>'Χρονοδ. Χρήσης Πόρων'!A27</f>
        <v>0</v>
      </c>
      <c r="S1" s="241">
        <f>'Χρονοδ. Χρήσης Πόρων'!A29</f>
        <v>0</v>
      </c>
      <c r="T1" s="241">
        <f>'Χρονοδ. Χρήσης Πόρων'!A31</f>
        <v>0</v>
      </c>
      <c r="U1" s="241">
        <f>'Χρονοδ. Χρήσης Πόρων'!A33</f>
        <v>0</v>
      </c>
      <c r="V1" s="241">
        <f>'Χρονοδ. Χρήσης Πόρων'!A35</f>
        <v>0</v>
      </c>
      <c r="W1" s="241">
        <f>'Χρονοδ. Χρήσης Πόρων'!A37</f>
        <v>0</v>
      </c>
      <c r="X1" s="241">
        <f>'Χρονοδ. Χρήσης Πόρων'!A39</f>
        <v>0</v>
      </c>
      <c r="Y1" s="241">
        <f>'Χρονοδ. Χρήσης Πόρων'!A41</f>
        <v>0</v>
      </c>
      <c r="Z1" s="241">
        <f>'Χρονοδ. Χρήσης Πόρων'!A43</f>
        <v>0</v>
      </c>
      <c r="AA1" s="241">
        <f>'Χρονοδ. Χρήσης Πόρων'!A45</f>
        <v>0</v>
      </c>
      <c r="AB1" s="241">
        <f>'Χρονοδ. Χρήσης Πόρων'!A47</f>
        <v>0</v>
      </c>
      <c r="AC1" s="241">
        <f>'Χρονοδ. Χρήσης Πόρων'!A49</f>
        <v>0</v>
      </c>
      <c r="AD1" s="241">
        <f>'Χρονοδ. Χρήσης Πόρων'!A51</f>
        <v>0</v>
      </c>
      <c r="AE1" s="241">
        <f>'Χρονοδ. Χρήσης Πόρων'!A53</f>
        <v>0</v>
      </c>
      <c r="AF1" s="241">
        <f>'Χρονοδ. Χρήσης Πόρων'!A55</f>
        <v>0</v>
      </c>
      <c r="AG1" s="241">
        <f>'Χρονοδ. Χρήσης Πόρων'!A57</f>
        <v>0</v>
      </c>
      <c r="AH1" s="241">
        <f>'Χρονοδ. Χρήσης Πόρων'!A59</f>
        <v>0</v>
      </c>
      <c r="AI1" s="241">
        <f>'Χρονοδ. Χρήσης Πόρων'!A61</f>
        <v>0</v>
      </c>
      <c r="AJ1" s="241">
        <f>'Χρονοδ. Χρήσης Πόρων'!A63</f>
        <v>0</v>
      </c>
      <c r="AK1" s="241">
        <f>'Χρονοδ. Χρήσης Πόρων'!A65</f>
        <v>0</v>
      </c>
      <c r="AL1" s="241">
        <f>'Χρονοδ. Χρήσης Πόρων'!A67</f>
        <v>0</v>
      </c>
      <c r="AM1" s="241">
        <f>'Χρονοδ. Χρήσης Πόρων'!A69</f>
        <v>0</v>
      </c>
      <c r="AN1" s="241">
        <f>'Χρονοδ. Χρήσης Πόρων'!A71</f>
        <v>0</v>
      </c>
      <c r="AO1" s="241">
        <f>'Χρονοδ. Χρήσης Πόρων'!A73</f>
        <v>0</v>
      </c>
      <c r="AP1" s="241">
        <f>'Χρονοδ. Χρήσης Πόρων'!A75</f>
        <v>0</v>
      </c>
      <c r="AQ1" s="241">
        <f>'Χρονοδ. Χρήσης Πόρων'!A77</f>
        <v>0</v>
      </c>
      <c r="AR1" s="241">
        <f>'Χρονοδ. Χρήσης Πόρων'!A79</f>
        <v>0</v>
      </c>
      <c r="AS1" s="241">
        <f>'Χρονοδ. Χρήσης Πόρων'!A81</f>
        <v>0</v>
      </c>
      <c r="AT1" s="241">
        <f>'Χρονοδ. Χρήσης Πόρων'!A83</f>
        <v>0</v>
      </c>
    </row>
    <row r="2" spans="1:46" ht="21" customHeight="1">
      <c r="A2" s="207" t="s">
        <v>59</v>
      </c>
      <c r="B2" s="227" t="s">
        <v>60</v>
      </c>
      <c r="C2" s="239"/>
      <c r="D2" s="230" t="s">
        <v>164</v>
      </c>
      <c r="E2" s="248"/>
      <c r="F2" s="227" t="s">
        <v>181</v>
      </c>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row>
    <row r="3" spans="1:46" ht="15.75" customHeight="1">
      <c r="A3" s="207"/>
      <c r="B3" s="227"/>
      <c r="C3" s="240"/>
      <c r="D3" s="60" t="s">
        <v>124</v>
      </c>
      <c r="E3" s="65" t="s">
        <v>169</v>
      </c>
      <c r="F3" s="227"/>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row>
    <row r="4" spans="1:46" ht="13.5" customHeight="1">
      <c r="A4" s="249">
        <v>0</v>
      </c>
      <c r="B4" s="251" t="str">
        <f>VLOOKUP(A4,'Χρονοδιάγραμμα Δραστηριοτήτων'!A:B,2,FALSE)</f>
        <v>ΕΡΓΟ</v>
      </c>
      <c r="C4" s="89" t="s">
        <v>167</v>
      </c>
      <c r="D4" s="90">
        <f>IF(VLOOKUP(A4,'Χρονοδιάγραμμα Δραστηριοτήτων'!A:D,4,FALSE)=0,"",VLOOKUP(A4,'Χρονοδιάγραμμα Δραστηριοτήτων'!A:D,4,FALSE))</f>
        <v>43710</v>
      </c>
      <c r="E4" s="91">
        <f>IF(VLOOKUP(A4,'Χρονοδιάγραμμα Δραστηριοτήτων'!A:E,5,FALSE)=0,"",VLOOKUP(A4,'Χρονοδιάγραμμα Δραστηριοτήτων'!A:E,5,FALSE))</f>
      </c>
      <c r="F4" s="186">
        <v>0</v>
      </c>
      <c r="G4" s="200">
        <f aca="true" t="shared" si="0" ref="G4:AT4">SUM(G7,G29,G51,G73,G95)</f>
        <v>0</v>
      </c>
      <c r="H4" s="200">
        <f t="shared" si="0"/>
        <v>0</v>
      </c>
      <c r="I4" s="200">
        <f t="shared" si="0"/>
        <v>0</v>
      </c>
      <c r="J4" s="200">
        <f t="shared" si="0"/>
        <v>0</v>
      </c>
      <c r="K4" s="200">
        <f t="shared" si="0"/>
        <v>0</v>
      </c>
      <c r="L4" s="200">
        <f t="shared" si="0"/>
        <v>0</v>
      </c>
      <c r="M4" s="200">
        <f t="shared" si="0"/>
        <v>0</v>
      </c>
      <c r="N4" s="200">
        <f t="shared" si="0"/>
        <v>0</v>
      </c>
      <c r="O4" s="200">
        <f t="shared" si="0"/>
        <v>0</v>
      </c>
      <c r="P4" s="200">
        <f t="shared" si="0"/>
        <v>0</v>
      </c>
      <c r="Q4" s="200">
        <f t="shared" si="0"/>
        <v>0</v>
      </c>
      <c r="R4" s="200">
        <f t="shared" si="0"/>
        <v>0</v>
      </c>
      <c r="S4" s="200">
        <f t="shared" si="0"/>
        <v>0</v>
      </c>
      <c r="T4" s="200">
        <f t="shared" si="0"/>
        <v>0</v>
      </c>
      <c r="U4" s="200">
        <f t="shared" si="0"/>
        <v>0</v>
      </c>
      <c r="V4" s="200">
        <f t="shared" si="0"/>
        <v>0</v>
      </c>
      <c r="W4" s="200">
        <f t="shared" si="0"/>
        <v>0</v>
      </c>
      <c r="X4" s="200">
        <f t="shared" si="0"/>
        <v>0</v>
      </c>
      <c r="Y4" s="200">
        <f t="shared" si="0"/>
        <v>0</v>
      </c>
      <c r="Z4" s="200">
        <f t="shared" si="0"/>
        <v>0</v>
      </c>
      <c r="AA4" s="200">
        <f t="shared" si="0"/>
        <v>0</v>
      </c>
      <c r="AB4" s="200">
        <f t="shared" si="0"/>
        <v>0</v>
      </c>
      <c r="AC4" s="200">
        <f t="shared" si="0"/>
        <v>0</v>
      </c>
      <c r="AD4" s="200">
        <f t="shared" si="0"/>
        <v>0</v>
      </c>
      <c r="AE4" s="200">
        <f t="shared" si="0"/>
        <v>0</v>
      </c>
      <c r="AF4" s="200">
        <f t="shared" si="0"/>
        <v>0</v>
      </c>
      <c r="AG4" s="200">
        <f t="shared" si="0"/>
        <v>0</v>
      </c>
      <c r="AH4" s="200">
        <f t="shared" si="0"/>
        <v>0</v>
      </c>
      <c r="AI4" s="200">
        <f t="shared" si="0"/>
        <v>0</v>
      </c>
      <c r="AJ4" s="200">
        <f t="shared" si="0"/>
        <v>0</v>
      </c>
      <c r="AK4" s="200">
        <f t="shared" si="0"/>
        <v>0</v>
      </c>
      <c r="AL4" s="200">
        <f t="shared" si="0"/>
        <v>0</v>
      </c>
      <c r="AM4" s="200">
        <f t="shared" si="0"/>
        <v>0</v>
      </c>
      <c r="AN4" s="200">
        <f t="shared" si="0"/>
        <v>0</v>
      </c>
      <c r="AO4" s="200">
        <f t="shared" si="0"/>
        <v>0</v>
      </c>
      <c r="AP4" s="200">
        <f t="shared" si="0"/>
        <v>0</v>
      </c>
      <c r="AQ4" s="200">
        <f t="shared" si="0"/>
        <v>0</v>
      </c>
      <c r="AR4" s="200">
        <f t="shared" si="0"/>
        <v>0</v>
      </c>
      <c r="AS4" s="200">
        <f t="shared" si="0"/>
        <v>0</v>
      </c>
      <c r="AT4" s="200">
        <f t="shared" si="0"/>
        <v>0</v>
      </c>
    </row>
    <row r="5" spans="1:46" ht="13.5" customHeight="1">
      <c r="A5" s="250"/>
      <c r="B5" s="252"/>
      <c r="C5" s="88" t="s">
        <v>168</v>
      </c>
      <c r="D5" s="85">
        <f>IF(VLOOKUP(A4,'Χρονοδιάγραμμα Δραστηριοτήτων'!A:H,7,FALSE)=0,"",VLOOKUP(A4,'Χρονοδιάγραμμα Δραστηριοτήτων'!A:H,7,FALSE))</f>
      </c>
      <c r="E5" s="86">
        <f>IF(VLOOKUP(A4,'Χρονοδιάγραμμα Δραστηριοτήτων'!A:H,8,FALSE)=0,"",VLOOKUP(A4,'Χρονοδιάγραμμα Δραστηριοτήτων'!A:H,8,FALSE))</f>
      </c>
      <c r="F5" s="187">
        <f>SUM(G5:AT5)</f>
        <v>0</v>
      </c>
      <c r="G5" s="201">
        <f aca="true" t="shared" si="1" ref="G5:AT5">SUM(G8,G30,G52,G74,G96)</f>
        <v>0</v>
      </c>
      <c r="H5" s="201">
        <f t="shared" si="1"/>
        <v>0</v>
      </c>
      <c r="I5" s="201">
        <f t="shared" si="1"/>
        <v>0</v>
      </c>
      <c r="J5" s="201">
        <f t="shared" si="1"/>
        <v>0</v>
      </c>
      <c r="K5" s="201">
        <f t="shared" si="1"/>
        <v>0</v>
      </c>
      <c r="L5" s="201">
        <f t="shared" si="1"/>
        <v>0</v>
      </c>
      <c r="M5" s="201">
        <f t="shared" si="1"/>
        <v>0</v>
      </c>
      <c r="N5" s="201">
        <f t="shared" si="1"/>
        <v>0</v>
      </c>
      <c r="O5" s="201">
        <f t="shared" si="1"/>
        <v>0</v>
      </c>
      <c r="P5" s="201">
        <f t="shared" si="1"/>
        <v>0</v>
      </c>
      <c r="Q5" s="201">
        <f t="shared" si="1"/>
        <v>0</v>
      </c>
      <c r="R5" s="201">
        <f t="shared" si="1"/>
        <v>0</v>
      </c>
      <c r="S5" s="201">
        <f t="shared" si="1"/>
        <v>0</v>
      </c>
      <c r="T5" s="201">
        <f t="shared" si="1"/>
        <v>0</v>
      </c>
      <c r="U5" s="201">
        <f t="shared" si="1"/>
        <v>0</v>
      </c>
      <c r="V5" s="201">
        <f t="shared" si="1"/>
        <v>0</v>
      </c>
      <c r="W5" s="201">
        <f t="shared" si="1"/>
        <v>0</v>
      </c>
      <c r="X5" s="201">
        <f t="shared" si="1"/>
        <v>0</v>
      </c>
      <c r="Y5" s="201">
        <f t="shared" si="1"/>
        <v>0</v>
      </c>
      <c r="Z5" s="201">
        <f t="shared" si="1"/>
        <v>0</v>
      </c>
      <c r="AA5" s="201">
        <f t="shared" si="1"/>
        <v>0</v>
      </c>
      <c r="AB5" s="201">
        <f t="shared" si="1"/>
        <v>0</v>
      </c>
      <c r="AC5" s="201">
        <f t="shared" si="1"/>
        <v>0</v>
      </c>
      <c r="AD5" s="201">
        <f t="shared" si="1"/>
        <v>0</v>
      </c>
      <c r="AE5" s="201">
        <f t="shared" si="1"/>
        <v>0</v>
      </c>
      <c r="AF5" s="201">
        <f t="shared" si="1"/>
        <v>0</v>
      </c>
      <c r="AG5" s="201">
        <f t="shared" si="1"/>
        <v>0</v>
      </c>
      <c r="AH5" s="201">
        <f t="shared" si="1"/>
        <v>0</v>
      </c>
      <c r="AI5" s="201">
        <f t="shared" si="1"/>
        <v>0</v>
      </c>
      <c r="AJ5" s="201">
        <f t="shared" si="1"/>
        <v>0</v>
      </c>
      <c r="AK5" s="201">
        <f t="shared" si="1"/>
        <v>0</v>
      </c>
      <c r="AL5" s="201">
        <f t="shared" si="1"/>
        <v>0</v>
      </c>
      <c r="AM5" s="201">
        <f t="shared" si="1"/>
        <v>0</v>
      </c>
      <c r="AN5" s="201">
        <f t="shared" si="1"/>
        <v>0</v>
      </c>
      <c r="AO5" s="201">
        <f t="shared" si="1"/>
        <v>0</v>
      </c>
      <c r="AP5" s="201">
        <f t="shared" si="1"/>
        <v>0</v>
      </c>
      <c r="AQ5" s="201">
        <f t="shared" si="1"/>
        <v>0</v>
      </c>
      <c r="AR5" s="201">
        <f t="shared" si="1"/>
        <v>0</v>
      </c>
      <c r="AS5" s="201">
        <f t="shared" si="1"/>
        <v>0</v>
      </c>
      <c r="AT5" s="201">
        <f t="shared" si="1"/>
        <v>0</v>
      </c>
    </row>
    <row r="6" spans="1:46" ht="4.5" customHeight="1">
      <c r="A6" s="79"/>
      <c r="B6" s="80"/>
      <c r="C6" s="81"/>
      <c r="D6" s="82"/>
      <c r="E6" s="83"/>
      <c r="F6" s="188"/>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row>
    <row r="7" spans="1:46" ht="13.5" customHeight="1">
      <c r="A7" s="244">
        <v>1</v>
      </c>
      <c r="B7" s="246" t="str">
        <f>VLOOKUP(A7,'Χρονοδιάγραμμα Δραστηριοτήτων'!A:B,2,FALSE)</f>
        <v>ΔΡΑΣΤΗΡΙΟΤΗΤΑ 1</v>
      </c>
      <c r="C7" s="72" t="s">
        <v>167</v>
      </c>
      <c r="D7" s="96">
        <f>IF(VLOOKUP(A7,'Χρονοδιάγραμμα Δραστηριοτήτων'!A:D,4,FALSE)=0,"",VLOOKUP(A7,'Χρονοδιάγραμμα Δραστηριοτήτων'!A:D,4,FALSE))</f>
      </c>
      <c r="E7" s="97">
        <f>IF(VLOOKUP(A7,'Χρονοδιάγραμμα Δραστηριοτήτων'!A:E,5,FALSE)=0,"",VLOOKUP(A7,'Χρονοδιάγραμμα Δραστηριοτήτων'!A:E,5,FALSE))</f>
      </c>
      <c r="F7" s="189">
        <f aca="true" t="shared" si="2" ref="F7:F70">SUM(G7:AT7)</f>
        <v>0</v>
      </c>
      <c r="G7" s="203">
        <f aca="true" t="shared" si="3" ref="G7:AT7">SUM(G9,G11,G13,G15,G17,G19,G21,G23,G25,G27)</f>
        <v>0</v>
      </c>
      <c r="H7" s="203">
        <f t="shared" si="3"/>
        <v>0</v>
      </c>
      <c r="I7" s="203">
        <f t="shared" si="3"/>
        <v>0</v>
      </c>
      <c r="J7" s="203">
        <f t="shared" si="3"/>
        <v>0</v>
      </c>
      <c r="K7" s="203">
        <f t="shared" si="3"/>
        <v>0</v>
      </c>
      <c r="L7" s="203">
        <f t="shared" si="3"/>
        <v>0</v>
      </c>
      <c r="M7" s="203">
        <f t="shared" si="3"/>
        <v>0</v>
      </c>
      <c r="N7" s="203">
        <f t="shared" si="3"/>
        <v>0</v>
      </c>
      <c r="O7" s="203">
        <f t="shared" si="3"/>
        <v>0</v>
      </c>
      <c r="P7" s="203">
        <f t="shared" si="3"/>
        <v>0</v>
      </c>
      <c r="Q7" s="203">
        <f t="shared" si="3"/>
        <v>0</v>
      </c>
      <c r="R7" s="203">
        <f t="shared" si="3"/>
        <v>0</v>
      </c>
      <c r="S7" s="203">
        <f t="shared" si="3"/>
        <v>0</v>
      </c>
      <c r="T7" s="203">
        <f t="shared" si="3"/>
        <v>0</v>
      </c>
      <c r="U7" s="203">
        <f t="shared" si="3"/>
        <v>0</v>
      </c>
      <c r="V7" s="203">
        <f t="shared" si="3"/>
        <v>0</v>
      </c>
      <c r="W7" s="203">
        <f t="shared" si="3"/>
        <v>0</v>
      </c>
      <c r="X7" s="203">
        <f t="shared" si="3"/>
        <v>0</v>
      </c>
      <c r="Y7" s="203">
        <f t="shared" si="3"/>
        <v>0</v>
      </c>
      <c r="Z7" s="203">
        <f t="shared" si="3"/>
        <v>0</v>
      </c>
      <c r="AA7" s="203">
        <f t="shared" si="3"/>
        <v>0</v>
      </c>
      <c r="AB7" s="203">
        <f t="shared" si="3"/>
        <v>0</v>
      </c>
      <c r="AC7" s="203">
        <f t="shared" si="3"/>
        <v>0</v>
      </c>
      <c r="AD7" s="203">
        <f t="shared" si="3"/>
        <v>0</v>
      </c>
      <c r="AE7" s="203">
        <f t="shared" si="3"/>
        <v>0</v>
      </c>
      <c r="AF7" s="203">
        <f t="shared" si="3"/>
        <v>0</v>
      </c>
      <c r="AG7" s="203">
        <f t="shared" si="3"/>
        <v>0</v>
      </c>
      <c r="AH7" s="203">
        <f t="shared" si="3"/>
        <v>0</v>
      </c>
      <c r="AI7" s="203">
        <f t="shared" si="3"/>
        <v>0</v>
      </c>
      <c r="AJ7" s="203">
        <f t="shared" si="3"/>
        <v>0</v>
      </c>
      <c r="AK7" s="203">
        <f t="shared" si="3"/>
        <v>0</v>
      </c>
      <c r="AL7" s="203">
        <f t="shared" si="3"/>
        <v>0</v>
      </c>
      <c r="AM7" s="203">
        <f t="shared" si="3"/>
        <v>0</v>
      </c>
      <c r="AN7" s="203">
        <f t="shared" si="3"/>
        <v>0</v>
      </c>
      <c r="AO7" s="203">
        <f t="shared" si="3"/>
        <v>0</v>
      </c>
      <c r="AP7" s="203">
        <f t="shared" si="3"/>
        <v>0</v>
      </c>
      <c r="AQ7" s="203">
        <f t="shared" si="3"/>
        <v>0</v>
      </c>
      <c r="AR7" s="203">
        <f t="shared" si="3"/>
        <v>0</v>
      </c>
      <c r="AS7" s="203">
        <f t="shared" si="3"/>
        <v>0</v>
      </c>
      <c r="AT7" s="203">
        <f t="shared" si="3"/>
        <v>0</v>
      </c>
    </row>
    <row r="8" spans="1:46" ht="13.5" customHeight="1">
      <c r="A8" s="245"/>
      <c r="B8" s="247"/>
      <c r="C8" s="73" t="s">
        <v>168</v>
      </c>
      <c r="D8" s="74">
        <f>IF(VLOOKUP(A7,'Χρονοδιάγραμμα Δραστηριοτήτων'!A:H,7,FALSE)=0,"",VLOOKUP(A7,'Χρονοδιάγραμμα Δραστηριοτήτων'!A:H,7,FALSE))</f>
      </c>
      <c r="E8" s="77">
        <f>IF(VLOOKUP(A7,'Χρονοδιάγραμμα Δραστηριοτήτων'!A:H,8,FALSE)=0,"",VLOOKUP(A7,'Χρονοδιάγραμμα Δραστηριοτήτων'!A:H,8,FALSE))</f>
      </c>
      <c r="F8" s="190">
        <f t="shared" si="2"/>
        <v>0</v>
      </c>
      <c r="G8" s="204">
        <f aca="true" t="shared" si="4" ref="G8:AT8">SUM(G10,G12,G14,G16,G18,G20,G22,G24,G26,G28)</f>
        <v>0</v>
      </c>
      <c r="H8" s="204">
        <f t="shared" si="4"/>
        <v>0</v>
      </c>
      <c r="I8" s="204">
        <f t="shared" si="4"/>
        <v>0</v>
      </c>
      <c r="J8" s="204">
        <f t="shared" si="4"/>
        <v>0</v>
      </c>
      <c r="K8" s="204">
        <f t="shared" si="4"/>
        <v>0</v>
      </c>
      <c r="L8" s="204">
        <f t="shared" si="4"/>
        <v>0</v>
      </c>
      <c r="M8" s="204">
        <f t="shared" si="4"/>
        <v>0</v>
      </c>
      <c r="N8" s="204">
        <f t="shared" si="4"/>
        <v>0</v>
      </c>
      <c r="O8" s="204">
        <f t="shared" si="4"/>
        <v>0</v>
      </c>
      <c r="P8" s="204">
        <f t="shared" si="4"/>
        <v>0</v>
      </c>
      <c r="Q8" s="204">
        <f t="shared" si="4"/>
        <v>0</v>
      </c>
      <c r="R8" s="204">
        <f t="shared" si="4"/>
        <v>0</v>
      </c>
      <c r="S8" s="204">
        <f t="shared" si="4"/>
        <v>0</v>
      </c>
      <c r="T8" s="204">
        <f t="shared" si="4"/>
        <v>0</v>
      </c>
      <c r="U8" s="204">
        <f t="shared" si="4"/>
        <v>0</v>
      </c>
      <c r="V8" s="204">
        <f t="shared" si="4"/>
        <v>0</v>
      </c>
      <c r="W8" s="204">
        <f t="shared" si="4"/>
        <v>0</v>
      </c>
      <c r="X8" s="204">
        <f t="shared" si="4"/>
        <v>0</v>
      </c>
      <c r="Y8" s="204">
        <f t="shared" si="4"/>
        <v>0</v>
      </c>
      <c r="Z8" s="204">
        <f t="shared" si="4"/>
        <v>0</v>
      </c>
      <c r="AA8" s="204">
        <f t="shared" si="4"/>
        <v>0</v>
      </c>
      <c r="AB8" s="204">
        <f t="shared" si="4"/>
        <v>0</v>
      </c>
      <c r="AC8" s="204">
        <f t="shared" si="4"/>
        <v>0</v>
      </c>
      <c r="AD8" s="204">
        <f t="shared" si="4"/>
        <v>0</v>
      </c>
      <c r="AE8" s="204">
        <f t="shared" si="4"/>
        <v>0</v>
      </c>
      <c r="AF8" s="204">
        <f t="shared" si="4"/>
        <v>0</v>
      </c>
      <c r="AG8" s="204">
        <f t="shared" si="4"/>
        <v>0</v>
      </c>
      <c r="AH8" s="204">
        <f t="shared" si="4"/>
        <v>0</v>
      </c>
      <c r="AI8" s="204">
        <f t="shared" si="4"/>
        <v>0</v>
      </c>
      <c r="AJ8" s="204">
        <f t="shared" si="4"/>
        <v>0</v>
      </c>
      <c r="AK8" s="204">
        <f t="shared" si="4"/>
        <v>0</v>
      </c>
      <c r="AL8" s="204">
        <f t="shared" si="4"/>
        <v>0</v>
      </c>
      <c r="AM8" s="204">
        <f t="shared" si="4"/>
        <v>0</v>
      </c>
      <c r="AN8" s="204">
        <f t="shared" si="4"/>
        <v>0</v>
      </c>
      <c r="AO8" s="204">
        <f t="shared" si="4"/>
        <v>0</v>
      </c>
      <c r="AP8" s="204">
        <f t="shared" si="4"/>
        <v>0</v>
      </c>
      <c r="AQ8" s="204">
        <f t="shared" si="4"/>
        <v>0</v>
      </c>
      <c r="AR8" s="204">
        <f t="shared" si="4"/>
        <v>0</v>
      </c>
      <c r="AS8" s="204">
        <f t="shared" si="4"/>
        <v>0</v>
      </c>
      <c r="AT8" s="204">
        <f t="shared" si="4"/>
        <v>0</v>
      </c>
    </row>
    <row r="9" spans="1:46" ht="13.5" customHeight="1">
      <c r="A9" s="235" t="s">
        <v>4</v>
      </c>
      <c r="B9" s="237" t="str">
        <f>VLOOKUP(A9,'Χρονοδιάγραμμα Δραστηριοτήτων'!A:B,2,FALSE)</f>
        <v>Εργασία 1.1</v>
      </c>
      <c r="C9" s="72" t="s">
        <v>167</v>
      </c>
      <c r="D9" s="71">
        <f>IF(VLOOKUP(A9,'Χρονοδιάγραμμα Δραστηριοτήτων'!A:D,4,FALSE)=0,"",VLOOKUP(A9,'Χρονοδιάγραμμα Δραστηριοτήτων'!A:D,4,FALSE))</f>
      </c>
      <c r="E9" s="76">
        <f>IF(VLOOKUP(A9,'Χρονοδιάγραμμα Δραστηριοτήτων'!A:E,5,FALSE)=0,"",VLOOKUP(A9,'Χρονοδιάγραμμα Δραστηριοτήτων'!A:E,5,FALSE))</f>
      </c>
      <c r="F9" s="191">
        <f t="shared" si="2"/>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row>
    <row r="10" spans="1:46" ht="13.5" customHeight="1">
      <c r="A10" s="236"/>
      <c r="B10" s="238"/>
      <c r="C10" s="73" t="s">
        <v>168</v>
      </c>
      <c r="D10" s="98">
        <f>IF(VLOOKUP(A9,'Χρονοδιάγραμμα Δραστηριοτήτων'!A:H,7,FALSE)=0,"",VLOOKUP(A9,'Χρονοδιάγραμμα Δραστηριοτήτων'!A:H,7,FALSE))</f>
      </c>
      <c r="E10" s="99">
        <f>IF(VLOOKUP(A9,'Χρονοδιάγραμμα Δραστηριοτήτων'!A:H,8,FALSE)=0,"",VLOOKUP(A9,'Χρονοδιάγραμμα Δραστηριοτήτων'!A:H,8,FALSE))</f>
      </c>
      <c r="F10" s="192">
        <f t="shared" si="2"/>
        <v>0</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row>
    <row r="11" spans="1:46" ht="13.5" customHeight="1">
      <c r="A11" s="235" t="s">
        <v>5</v>
      </c>
      <c r="B11" s="237" t="str">
        <f>VLOOKUP(A11,'Χρονοδιάγραμμα Δραστηριοτήτων'!A:B,2,FALSE)</f>
        <v>Εργασία 1.2</v>
      </c>
      <c r="C11" s="72" t="s">
        <v>167</v>
      </c>
      <c r="D11" s="71">
        <f>IF(VLOOKUP(A11,'Χρονοδιάγραμμα Δραστηριοτήτων'!A:D,4,FALSE)=0,"",VLOOKUP(A11,'Χρονοδιάγραμμα Δραστηριοτήτων'!A:D,4,FALSE))</f>
      </c>
      <c r="E11" s="76">
        <f>IF(VLOOKUP(A11,'Χρονοδιάγραμμα Δραστηριοτήτων'!A:E,5,FALSE)=0,"",VLOOKUP(A11,'Χρονοδιάγραμμα Δραστηριοτήτων'!A:E,5,FALSE))</f>
      </c>
      <c r="F11" s="191">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row>
    <row r="12" spans="1:46" ht="13.5" customHeight="1">
      <c r="A12" s="236"/>
      <c r="B12" s="238"/>
      <c r="C12" s="75" t="s">
        <v>168</v>
      </c>
      <c r="D12" s="98">
        <f>IF(VLOOKUP(A11,'Χρονοδιάγραμμα Δραστηριοτήτων'!A:H,7,FALSE)=0,"",VLOOKUP(A11,'Χρονοδιάγραμμα Δραστηριοτήτων'!A:H,7,FALSE))</f>
      </c>
      <c r="E12" s="99">
        <f>IF(VLOOKUP(A11,'Χρονοδιάγραμμα Δραστηριοτήτων'!A:H,8,FALSE)=0,"",VLOOKUP(A11,'Χρονοδιάγραμμα Δραστηριοτήτων'!A:H,8,FALSE))</f>
      </c>
      <c r="F12" s="192">
        <f t="shared" si="2"/>
        <v>0</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row>
    <row r="13" spans="1:46" ht="13.5" customHeight="1">
      <c r="A13" s="235" t="s">
        <v>6</v>
      </c>
      <c r="B13" s="237" t="str">
        <f>VLOOKUP(A13,'Χρονοδιάγραμμα Δραστηριοτήτων'!A:B,2,FALSE)</f>
        <v>Εργασία 1.3</v>
      </c>
      <c r="C13" s="72" t="s">
        <v>167</v>
      </c>
      <c r="D13" s="71">
        <f>IF(VLOOKUP(A13,'Χρονοδιάγραμμα Δραστηριοτήτων'!A:D,4,FALSE)=0,"",VLOOKUP(A13,'Χρονοδιάγραμμα Δραστηριοτήτων'!A:D,4,FALSE))</f>
      </c>
      <c r="E13" s="76">
        <f>IF(VLOOKUP(A13,'Χρονοδιάγραμμα Δραστηριοτήτων'!A:E,5,FALSE)=0,"",VLOOKUP(A13,'Χρονοδιάγραμμα Δραστηριοτήτων'!A:E,5,FALSE))</f>
      </c>
      <c r="F13" s="191">
        <f t="shared" si="2"/>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row>
    <row r="14" spans="1:46" ht="13.5" customHeight="1">
      <c r="A14" s="236"/>
      <c r="B14" s="238"/>
      <c r="C14" s="75" t="s">
        <v>168</v>
      </c>
      <c r="D14" s="98">
        <f>IF(VLOOKUP(A13,'Χρονοδιάγραμμα Δραστηριοτήτων'!A:H,7,FALSE)=0,"",VLOOKUP(A13,'Χρονοδιάγραμμα Δραστηριοτήτων'!A:H,7,FALSE))</f>
      </c>
      <c r="E14" s="99">
        <f>IF(VLOOKUP(A13,'Χρονοδιάγραμμα Δραστηριοτήτων'!A:H,8,FALSE)=0,"",VLOOKUP(A13,'Χρονοδιάγραμμα Δραστηριοτήτων'!A:H,8,FALSE))</f>
      </c>
      <c r="F14" s="192">
        <f t="shared" si="2"/>
        <v>0</v>
      </c>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row>
    <row r="15" spans="1:46" ht="13.5" customHeight="1">
      <c r="A15" s="235" t="s">
        <v>7</v>
      </c>
      <c r="B15" s="237" t="str">
        <f>VLOOKUP(A15,'Χρονοδιάγραμμα Δραστηριοτήτων'!A:B,2,FALSE)</f>
        <v>Εργασία 1.4</v>
      </c>
      <c r="C15" s="72" t="s">
        <v>167</v>
      </c>
      <c r="D15" s="71">
        <f>IF(VLOOKUP(A15,'Χρονοδιάγραμμα Δραστηριοτήτων'!A:D,4,FALSE)=0,"",VLOOKUP(A15,'Χρονοδιάγραμμα Δραστηριοτήτων'!A:D,4,FALSE))</f>
      </c>
      <c r="E15" s="76">
        <f>IF(VLOOKUP(A15,'Χρονοδιάγραμμα Δραστηριοτήτων'!A:E,5,FALSE)=0,"",VLOOKUP(A15,'Χρονοδιάγραμμα Δραστηριοτήτων'!A:E,5,FALSE))</f>
      </c>
      <c r="F15" s="191">
        <f t="shared" si="2"/>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row>
    <row r="16" spans="1:46" ht="13.5" customHeight="1">
      <c r="A16" s="236"/>
      <c r="B16" s="238"/>
      <c r="C16" s="75" t="s">
        <v>168</v>
      </c>
      <c r="D16" s="98">
        <f>IF(VLOOKUP(A15,'Χρονοδιάγραμμα Δραστηριοτήτων'!A:H,7,FALSE)=0,"",VLOOKUP(A15,'Χρονοδιάγραμμα Δραστηριοτήτων'!A:H,7,FALSE))</f>
      </c>
      <c r="E16" s="99">
        <f>IF(VLOOKUP(A15,'Χρονοδιάγραμμα Δραστηριοτήτων'!A:H,8,FALSE)=0,"",VLOOKUP(A15,'Χρονοδιάγραμμα Δραστηριοτήτων'!A:H,8,FALSE))</f>
      </c>
      <c r="F16" s="192">
        <f t="shared" si="2"/>
        <v>0</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row>
    <row r="17" spans="1:46" ht="13.5" customHeight="1">
      <c r="A17" s="235" t="s">
        <v>8</v>
      </c>
      <c r="B17" s="237" t="str">
        <f>VLOOKUP(A17,'Χρονοδιάγραμμα Δραστηριοτήτων'!A:B,2,FALSE)</f>
        <v>Εργασία 1.5</v>
      </c>
      <c r="C17" s="72" t="s">
        <v>167</v>
      </c>
      <c r="D17" s="71">
        <f>IF(VLOOKUP(A17,'Χρονοδιάγραμμα Δραστηριοτήτων'!A:D,4,FALSE)=0,"",VLOOKUP(A17,'Χρονοδιάγραμμα Δραστηριοτήτων'!A:D,4,FALSE))</f>
      </c>
      <c r="E17" s="76">
        <f>IF(VLOOKUP(A17,'Χρονοδιάγραμμα Δραστηριοτήτων'!A:E,5,FALSE)=0,"",VLOOKUP(A17,'Χρονοδιάγραμμα Δραστηριοτήτων'!A:E,5,FALSE))</f>
      </c>
      <c r="F17" s="191">
        <f t="shared" si="2"/>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row>
    <row r="18" spans="1:46" ht="13.5" customHeight="1">
      <c r="A18" s="236"/>
      <c r="B18" s="238"/>
      <c r="C18" s="75" t="s">
        <v>168</v>
      </c>
      <c r="D18" s="98">
        <f>IF(VLOOKUP(A17,'Χρονοδιάγραμμα Δραστηριοτήτων'!A:H,7,FALSE)=0,"",VLOOKUP(A17,'Χρονοδιάγραμμα Δραστηριοτήτων'!A:H,7,FALSE))</f>
      </c>
      <c r="E18" s="99">
        <f>IF(VLOOKUP(A17,'Χρονοδιάγραμμα Δραστηριοτήτων'!A:H,8,FALSE)=0,"",VLOOKUP(A17,'Χρονοδιάγραμμα Δραστηριοτήτων'!A:H,8,FALSE))</f>
      </c>
      <c r="F18" s="192">
        <f t="shared" si="2"/>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row>
    <row r="19" spans="1:46" ht="13.5" customHeight="1">
      <c r="A19" s="235" t="s">
        <v>9</v>
      </c>
      <c r="B19" s="237" t="str">
        <f>VLOOKUP(A19,'Χρονοδιάγραμμα Δραστηριοτήτων'!A:B,2,FALSE)</f>
        <v>Εργασία 1.6</v>
      </c>
      <c r="C19" s="72" t="s">
        <v>167</v>
      </c>
      <c r="D19" s="71">
        <f>IF(VLOOKUP(A19,'Χρονοδιάγραμμα Δραστηριοτήτων'!A:D,4,FALSE)=0,"",VLOOKUP(A19,'Χρονοδιάγραμμα Δραστηριοτήτων'!A:D,4,FALSE))</f>
      </c>
      <c r="E19" s="76">
        <f>IF(VLOOKUP(A19,'Χρονοδιάγραμμα Δραστηριοτήτων'!A:E,5,FALSE)=0,"",VLOOKUP(A19,'Χρονοδιάγραμμα Δραστηριοτήτων'!A:E,5,FALSE))</f>
      </c>
      <c r="F19" s="191">
        <f t="shared" si="2"/>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row>
    <row r="20" spans="1:46" ht="13.5" customHeight="1">
      <c r="A20" s="236"/>
      <c r="B20" s="238"/>
      <c r="C20" s="75" t="s">
        <v>168</v>
      </c>
      <c r="D20" s="98">
        <f>IF(VLOOKUP(A19,'Χρονοδιάγραμμα Δραστηριοτήτων'!A:H,7,FALSE)=0,"",VLOOKUP(A19,'Χρονοδιάγραμμα Δραστηριοτήτων'!A:H,7,FALSE))</f>
      </c>
      <c r="E20" s="99">
        <f>IF(VLOOKUP(A19,'Χρονοδιάγραμμα Δραστηριοτήτων'!A:H,8,FALSE)=0,"",VLOOKUP(A19,'Χρονοδιάγραμμα Δραστηριοτήτων'!A:H,8,FALSE))</f>
      </c>
      <c r="F20" s="192">
        <f t="shared" si="2"/>
        <v>0</v>
      </c>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row>
    <row r="21" spans="1:46" ht="13.5" customHeight="1">
      <c r="A21" s="235" t="s">
        <v>10</v>
      </c>
      <c r="B21" s="237" t="str">
        <f>VLOOKUP(A21,'Χρονοδιάγραμμα Δραστηριοτήτων'!A:B,2,FALSE)</f>
        <v>Εργασία 1.7</v>
      </c>
      <c r="C21" s="72" t="s">
        <v>167</v>
      </c>
      <c r="D21" s="71">
        <f>IF(VLOOKUP(A21,'Χρονοδιάγραμμα Δραστηριοτήτων'!A:D,4,FALSE)=0,"",VLOOKUP(A21,'Χρονοδιάγραμμα Δραστηριοτήτων'!A:D,4,FALSE))</f>
      </c>
      <c r="E21" s="76">
        <f>IF(VLOOKUP(A21,'Χρονοδιάγραμμα Δραστηριοτήτων'!A:E,5,FALSE)=0,"",VLOOKUP(A21,'Χρονοδιάγραμμα Δραστηριοτήτων'!A:E,5,FALSE))</f>
      </c>
      <c r="F21" s="191">
        <f t="shared" si="2"/>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row>
    <row r="22" spans="1:46" ht="13.5" customHeight="1">
      <c r="A22" s="236"/>
      <c r="B22" s="238"/>
      <c r="C22" s="75" t="s">
        <v>168</v>
      </c>
      <c r="D22" s="98">
        <f>IF(VLOOKUP(A21,'Χρονοδιάγραμμα Δραστηριοτήτων'!A:H,7,FALSE)=0,"",VLOOKUP(A21,'Χρονοδιάγραμμα Δραστηριοτήτων'!A:H,7,FALSE))</f>
      </c>
      <c r="E22" s="99">
        <f>IF(VLOOKUP(A21,'Χρονοδιάγραμμα Δραστηριοτήτων'!A:H,8,FALSE)=0,"",VLOOKUP(A21,'Χρονοδιάγραμμα Δραστηριοτήτων'!A:H,8,FALSE))</f>
      </c>
      <c r="F22" s="192">
        <f t="shared" si="2"/>
        <v>0</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row>
    <row r="23" spans="1:46" ht="13.5" customHeight="1">
      <c r="A23" s="235" t="s">
        <v>11</v>
      </c>
      <c r="B23" s="237" t="str">
        <f>VLOOKUP(A23,'Χρονοδιάγραμμα Δραστηριοτήτων'!A:B,2,FALSE)</f>
        <v>Εργασία 1.8</v>
      </c>
      <c r="C23" s="72" t="s">
        <v>167</v>
      </c>
      <c r="D23" s="71">
        <f>IF(VLOOKUP(A23,'Χρονοδιάγραμμα Δραστηριοτήτων'!A:D,4,FALSE)=0,"",VLOOKUP(A23,'Χρονοδιάγραμμα Δραστηριοτήτων'!A:D,4,FALSE))</f>
      </c>
      <c r="E23" s="76">
        <f>IF(VLOOKUP(A23,'Χρονοδιάγραμμα Δραστηριοτήτων'!A:E,5,FALSE)=0,"",VLOOKUP(A23,'Χρονοδιάγραμμα Δραστηριοτήτων'!A:E,5,FALSE))</f>
      </c>
      <c r="F23" s="191">
        <f t="shared" si="2"/>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row>
    <row r="24" spans="1:46" ht="13.5" customHeight="1">
      <c r="A24" s="236"/>
      <c r="B24" s="238"/>
      <c r="C24" s="75" t="s">
        <v>168</v>
      </c>
      <c r="D24" s="98">
        <f>IF(VLOOKUP(A23,'Χρονοδιάγραμμα Δραστηριοτήτων'!A:H,7,FALSE)=0,"",VLOOKUP(A23,'Χρονοδιάγραμμα Δραστηριοτήτων'!A:H,7,FALSE))</f>
      </c>
      <c r="E24" s="99">
        <f>IF(VLOOKUP(A23,'Χρονοδιάγραμμα Δραστηριοτήτων'!A:H,8,FALSE)=0,"",VLOOKUP(A23,'Χρονοδιάγραμμα Δραστηριοτήτων'!A:H,8,FALSE))</f>
      </c>
      <c r="F24" s="192">
        <f t="shared" si="2"/>
        <v>0</v>
      </c>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row>
    <row r="25" spans="1:46" ht="13.5" customHeight="1">
      <c r="A25" s="235" t="s">
        <v>12</v>
      </c>
      <c r="B25" s="237" t="str">
        <f>VLOOKUP(A25,'Χρονοδιάγραμμα Δραστηριοτήτων'!A:B,2,FALSE)</f>
        <v>Εργασία 1.9</v>
      </c>
      <c r="C25" s="72" t="s">
        <v>167</v>
      </c>
      <c r="D25" s="71">
        <f>IF(VLOOKUP(A25,'Χρονοδιάγραμμα Δραστηριοτήτων'!A:D,4,FALSE)=0,"",VLOOKUP(A25,'Χρονοδιάγραμμα Δραστηριοτήτων'!A:D,4,FALSE))</f>
      </c>
      <c r="E25" s="76">
        <f>IF(VLOOKUP(A25,'Χρονοδιάγραμμα Δραστηριοτήτων'!A:E,5,FALSE)=0,"",VLOOKUP(A25,'Χρονοδιάγραμμα Δραστηριοτήτων'!A:E,5,FALSE))</f>
      </c>
      <c r="F25" s="191">
        <f t="shared" si="2"/>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row>
    <row r="26" spans="1:46" ht="13.5" customHeight="1">
      <c r="A26" s="236"/>
      <c r="B26" s="238"/>
      <c r="C26" s="75" t="s">
        <v>168</v>
      </c>
      <c r="D26" s="98">
        <f>IF(VLOOKUP(A25,'Χρονοδιάγραμμα Δραστηριοτήτων'!A:H,7,FALSE)=0,"",VLOOKUP(A25,'Χρονοδιάγραμμα Δραστηριοτήτων'!A:H,7,FALSE))</f>
      </c>
      <c r="E26" s="99">
        <f>IF(VLOOKUP(A25,'Χρονοδιάγραμμα Δραστηριοτήτων'!A:H,8,FALSE)=0,"",VLOOKUP(A25,'Χρονοδιάγραμμα Δραστηριοτήτων'!A:H,8,FALSE))</f>
      </c>
      <c r="F26" s="192">
        <f t="shared" si="2"/>
        <v>0</v>
      </c>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row>
    <row r="27" spans="1:46" ht="13.5" customHeight="1">
      <c r="A27" s="235" t="s">
        <v>13</v>
      </c>
      <c r="B27" s="237" t="str">
        <f>VLOOKUP(A27,'Χρονοδιάγραμμα Δραστηριοτήτων'!A:B,2,FALSE)</f>
        <v>Εργασία 1.10</v>
      </c>
      <c r="C27" s="72" t="s">
        <v>167</v>
      </c>
      <c r="D27" s="71">
        <f>IF(VLOOKUP(A27,'Χρονοδιάγραμμα Δραστηριοτήτων'!A:D,4,FALSE)=0,"",VLOOKUP(A27,'Χρονοδιάγραμμα Δραστηριοτήτων'!A:D,4,FALSE))</f>
      </c>
      <c r="E27" s="76">
        <f>IF(VLOOKUP(A27,'Χρονοδιάγραμμα Δραστηριοτήτων'!A:E,5,FALSE)=0,"",VLOOKUP(A27,'Χρονοδιάγραμμα Δραστηριοτήτων'!A:E,5,FALSE))</f>
      </c>
      <c r="F27" s="191">
        <f t="shared" si="2"/>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row>
    <row r="28" spans="1:46" ht="13.5" customHeight="1">
      <c r="A28" s="236"/>
      <c r="B28" s="238"/>
      <c r="C28" s="75" t="s">
        <v>168</v>
      </c>
      <c r="D28" s="98">
        <f>IF(VLOOKUP(A27,'Χρονοδιάγραμμα Δραστηριοτήτων'!A:H,7,FALSE)=0,"",VLOOKUP(A27,'Χρονοδιάγραμμα Δραστηριοτήτων'!A:H,7,FALSE))</f>
      </c>
      <c r="E28" s="99">
        <f>IF(VLOOKUP(A27,'Χρονοδιάγραμμα Δραστηριοτήτων'!A:H,8,FALSE)=0,"",VLOOKUP(A27,'Χρονοδιάγραμμα Δραστηριοτήτων'!A:H,8,FALSE))</f>
      </c>
      <c r="F28" s="192">
        <f t="shared" si="2"/>
        <v>0</v>
      </c>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row>
    <row r="29" spans="1:46" ht="13.5" customHeight="1">
      <c r="A29" s="244">
        <v>2</v>
      </c>
      <c r="B29" s="246" t="str">
        <f>VLOOKUP(A29,'Χρονοδιάγραμμα Δραστηριοτήτων'!A:B,2,FALSE)</f>
        <v>ΔΡΑΣΤΗΡΙΟΤΗΤΑ 2</v>
      </c>
      <c r="C29" s="72" t="s">
        <v>167</v>
      </c>
      <c r="D29" s="96">
        <f>IF(VLOOKUP(A29,'Χρονοδιάγραμμα Δραστηριοτήτων'!A:D,4,FALSE)=0,"",VLOOKUP(A29,'Χρονοδιάγραμμα Δραστηριοτήτων'!A:D,4,FALSE))</f>
      </c>
      <c r="E29" s="97">
        <f>IF(VLOOKUP(A29,'Χρονοδιάγραμμα Δραστηριοτήτων'!A:E,5,FALSE)=0,"",VLOOKUP(A29,'Χρονοδιάγραμμα Δραστηριοτήτων'!A:E,5,FALSE))</f>
      </c>
      <c r="F29" s="189">
        <f t="shared" si="2"/>
        <v>0</v>
      </c>
      <c r="G29" s="203">
        <f aca="true" t="shared" si="5" ref="G29:AT29">SUM(G31,G33,G35,G37,G39,G41,G43,G45,G47,G49)</f>
        <v>0</v>
      </c>
      <c r="H29" s="203">
        <f t="shared" si="5"/>
        <v>0</v>
      </c>
      <c r="I29" s="203">
        <f t="shared" si="5"/>
        <v>0</v>
      </c>
      <c r="J29" s="203">
        <f t="shared" si="5"/>
        <v>0</v>
      </c>
      <c r="K29" s="203">
        <f t="shared" si="5"/>
        <v>0</v>
      </c>
      <c r="L29" s="203">
        <f t="shared" si="5"/>
        <v>0</v>
      </c>
      <c r="M29" s="203">
        <f t="shared" si="5"/>
        <v>0</v>
      </c>
      <c r="N29" s="203">
        <f t="shared" si="5"/>
        <v>0</v>
      </c>
      <c r="O29" s="203">
        <f t="shared" si="5"/>
        <v>0</v>
      </c>
      <c r="P29" s="203">
        <f t="shared" si="5"/>
        <v>0</v>
      </c>
      <c r="Q29" s="203">
        <f t="shared" si="5"/>
        <v>0</v>
      </c>
      <c r="R29" s="203">
        <f t="shared" si="5"/>
        <v>0</v>
      </c>
      <c r="S29" s="203">
        <f t="shared" si="5"/>
        <v>0</v>
      </c>
      <c r="T29" s="203">
        <f t="shared" si="5"/>
        <v>0</v>
      </c>
      <c r="U29" s="203">
        <f t="shared" si="5"/>
        <v>0</v>
      </c>
      <c r="V29" s="203">
        <f t="shared" si="5"/>
        <v>0</v>
      </c>
      <c r="W29" s="203">
        <f t="shared" si="5"/>
        <v>0</v>
      </c>
      <c r="X29" s="203">
        <f t="shared" si="5"/>
        <v>0</v>
      </c>
      <c r="Y29" s="203">
        <f t="shared" si="5"/>
        <v>0</v>
      </c>
      <c r="Z29" s="203">
        <f t="shared" si="5"/>
        <v>0</v>
      </c>
      <c r="AA29" s="203">
        <f t="shared" si="5"/>
        <v>0</v>
      </c>
      <c r="AB29" s="203">
        <f t="shared" si="5"/>
        <v>0</v>
      </c>
      <c r="AC29" s="203">
        <f t="shared" si="5"/>
        <v>0</v>
      </c>
      <c r="AD29" s="203">
        <f t="shared" si="5"/>
        <v>0</v>
      </c>
      <c r="AE29" s="203">
        <f t="shared" si="5"/>
        <v>0</v>
      </c>
      <c r="AF29" s="203">
        <f t="shared" si="5"/>
        <v>0</v>
      </c>
      <c r="AG29" s="203">
        <f t="shared" si="5"/>
        <v>0</v>
      </c>
      <c r="AH29" s="203">
        <f t="shared" si="5"/>
        <v>0</v>
      </c>
      <c r="AI29" s="203">
        <f t="shared" si="5"/>
        <v>0</v>
      </c>
      <c r="AJ29" s="203">
        <f t="shared" si="5"/>
        <v>0</v>
      </c>
      <c r="AK29" s="203">
        <f t="shared" si="5"/>
        <v>0</v>
      </c>
      <c r="AL29" s="203">
        <f t="shared" si="5"/>
        <v>0</v>
      </c>
      <c r="AM29" s="203">
        <f t="shared" si="5"/>
        <v>0</v>
      </c>
      <c r="AN29" s="203">
        <f t="shared" si="5"/>
        <v>0</v>
      </c>
      <c r="AO29" s="203">
        <f t="shared" si="5"/>
        <v>0</v>
      </c>
      <c r="AP29" s="203">
        <f t="shared" si="5"/>
        <v>0</v>
      </c>
      <c r="AQ29" s="203">
        <f t="shared" si="5"/>
        <v>0</v>
      </c>
      <c r="AR29" s="203">
        <f t="shared" si="5"/>
        <v>0</v>
      </c>
      <c r="AS29" s="203">
        <f t="shared" si="5"/>
        <v>0</v>
      </c>
      <c r="AT29" s="203">
        <f t="shared" si="5"/>
        <v>0</v>
      </c>
    </row>
    <row r="30" spans="1:46" ht="13.5" customHeight="1">
      <c r="A30" s="245"/>
      <c r="B30" s="247"/>
      <c r="C30" s="73" t="s">
        <v>168</v>
      </c>
      <c r="D30" s="74">
        <f>IF(VLOOKUP(A29,'Χρονοδιάγραμμα Δραστηριοτήτων'!A:H,7,FALSE)=0,"",VLOOKUP(A29,'Χρονοδιάγραμμα Δραστηριοτήτων'!A:H,7,FALSE))</f>
      </c>
      <c r="E30" s="77">
        <f>IF(VLOOKUP(A29,'Χρονοδιάγραμμα Δραστηριοτήτων'!A:H,8,FALSE)=0,"",VLOOKUP(A29,'Χρονοδιάγραμμα Δραστηριοτήτων'!A:H,8,FALSE))</f>
      </c>
      <c r="F30" s="190">
        <f t="shared" si="2"/>
        <v>0</v>
      </c>
      <c r="G30" s="204">
        <f aca="true" t="shared" si="6" ref="G30:AT30">SUM(G32,G34,G36,G38,G40,G42,G44,G46,G48,G50)</f>
        <v>0</v>
      </c>
      <c r="H30" s="204">
        <f t="shared" si="6"/>
        <v>0</v>
      </c>
      <c r="I30" s="204">
        <f t="shared" si="6"/>
        <v>0</v>
      </c>
      <c r="J30" s="204">
        <f t="shared" si="6"/>
        <v>0</v>
      </c>
      <c r="K30" s="204">
        <f t="shared" si="6"/>
        <v>0</v>
      </c>
      <c r="L30" s="204">
        <f t="shared" si="6"/>
        <v>0</v>
      </c>
      <c r="M30" s="204">
        <f t="shared" si="6"/>
        <v>0</v>
      </c>
      <c r="N30" s="204">
        <f t="shared" si="6"/>
        <v>0</v>
      </c>
      <c r="O30" s="204">
        <f t="shared" si="6"/>
        <v>0</v>
      </c>
      <c r="P30" s="204">
        <f t="shared" si="6"/>
        <v>0</v>
      </c>
      <c r="Q30" s="204">
        <f t="shared" si="6"/>
        <v>0</v>
      </c>
      <c r="R30" s="204">
        <f t="shared" si="6"/>
        <v>0</v>
      </c>
      <c r="S30" s="204">
        <f t="shared" si="6"/>
        <v>0</v>
      </c>
      <c r="T30" s="204">
        <f t="shared" si="6"/>
        <v>0</v>
      </c>
      <c r="U30" s="204">
        <f t="shared" si="6"/>
        <v>0</v>
      </c>
      <c r="V30" s="204">
        <f t="shared" si="6"/>
        <v>0</v>
      </c>
      <c r="W30" s="204">
        <f t="shared" si="6"/>
        <v>0</v>
      </c>
      <c r="X30" s="204">
        <f t="shared" si="6"/>
        <v>0</v>
      </c>
      <c r="Y30" s="204">
        <f t="shared" si="6"/>
        <v>0</v>
      </c>
      <c r="Z30" s="204">
        <f t="shared" si="6"/>
        <v>0</v>
      </c>
      <c r="AA30" s="204">
        <f t="shared" si="6"/>
        <v>0</v>
      </c>
      <c r="AB30" s="204">
        <f t="shared" si="6"/>
        <v>0</v>
      </c>
      <c r="AC30" s="204">
        <f t="shared" si="6"/>
        <v>0</v>
      </c>
      <c r="AD30" s="204">
        <f t="shared" si="6"/>
        <v>0</v>
      </c>
      <c r="AE30" s="204">
        <f t="shared" si="6"/>
        <v>0</v>
      </c>
      <c r="AF30" s="204">
        <f t="shared" si="6"/>
        <v>0</v>
      </c>
      <c r="AG30" s="204">
        <f t="shared" si="6"/>
        <v>0</v>
      </c>
      <c r="AH30" s="204">
        <f t="shared" si="6"/>
        <v>0</v>
      </c>
      <c r="AI30" s="204">
        <f t="shared" si="6"/>
        <v>0</v>
      </c>
      <c r="AJ30" s="204">
        <f t="shared" si="6"/>
        <v>0</v>
      </c>
      <c r="AK30" s="204">
        <f t="shared" si="6"/>
        <v>0</v>
      </c>
      <c r="AL30" s="204">
        <f t="shared" si="6"/>
        <v>0</v>
      </c>
      <c r="AM30" s="204">
        <f t="shared" si="6"/>
        <v>0</v>
      </c>
      <c r="AN30" s="204">
        <f t="shared" si="6"/>
        <v>0</v>
      </c>
      <c r="AO30" s="204">
        <f t="shared" si="6"/>
        <v>0</v>
      </c>
      <c r="AP30" s="204">
        <f t="shared" si="6"/>
        <v>0</v>
      </c>
      <c r="AQ30" s="204">
        <f t="shared" si="6"/>
        <v>0</v>
      </c>
      <c r="AR30" s="204">
        <f t="shared" si="6"/>
        <v>0</v>
      </c>
      <c r="AS30" s="204">
        <f t="shared" si="6"/>
        <v>0</v>
      </c>
      <c r="AT30" s="204">
        <f t="shared" si="6"/>
        <v>0</v>
      </c>
    </row>
    <row r="31" spans="1:46" ht="13.5" customHeight="1">
      <c r="A31" s="235" t="s">
        <v>14</v>
      </c>
      <c r="B31" s="237" t="str">
        <f>VLOOKUP(A31,'Χρονοδιάγραμμα Δραστηριοτήτων'!A:B,2,FALSE)</f>
        <v>Εργασία 2.1</v>
      </c>
      <c r="C31" s="72" t="s">
        <v>167</v>
      </c>
      <c r="D31" s="71">
        <f>IF(VLOOKUP(A31,'Χρονοδιάγραμμα Δραστηριοτήτων'!A:D,4,FALSE)=0,"",VLOOKUP(A31,'Χρονοδιάγραμμα Δραστηριοτήτων'!A:D,4,FALSE))</f>
      </c>
      <c r="E31" s="76">
        <f>IF(VLOOKUP(A31,'Χρονοδιάγραμμα Δραστηριοτήτων'!A:E,5,FALSE)=0,"",VLOOKUP(A31,'Χρονοδιάγραμμα Δραστηριοτήτων'!A:E,5,FALSE))</f>
      </c>
      <c r="F31" s="191">
        <f t="shared" si="2"/>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row>
    <row r="32" spans="1:46" ht="13.5" customHeight="1">
      <c r="A32" s="236"/>
      <c r="B32" s="238"/>
      <c r="C32" s="73" t="s">
        <v>168</v>
      </c>
      <c r="D32" s="98">
        <f>IF(VLOOKUP(A31,'Χρονοδιάγραμμα Δραστηριοτήτων'!A:H,7,FALSE)=0,"",VLOOKUP(A31,'Χρονοδιάγραμμα Δραστηριοτήτων'!A:H,7,FALSE))</f>
      </c>
      <c r="E32" s="99">
        <f>IF(VLOOKUP(A31,'Χρονοδιάγραμμα Δραστηριοτήτων'!A:H,8,FALSE)=0,"",VLOOKUP(A31,'Χρονοδιάγραμμα Δραστηριοτήτων'!A:H,8,FALSE))</f>
      </c>
      <c r="F32" s="192">
        <f t="shared" si="2"/>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row>
    <row r="33" spans="1:46" ht="13.5" customHeight="1">
      <c r="A33" s="235" t="s">
        <v>15</v>
      </c>
      <c r="B33" s="237" t="str">
        <f>VLOOKUP(A33,'Χρονοδιάγραμμα Δραστηριοτήτων'!A:B,2,FALSE)</f>
        <v>Εργασία 2.2</v>
      </c>
      <c r="C33" s="72" t="s">
        <v>167</v>
      </c>
      <c r="D33" s="71">
        <f>IF(VLOOKUP(A33,'Χρονοδιάγραμμα Δραστηριοτήτων'!A:D,4,FALSE)=0,"",VLOOKUP(A33,'Χρονοδιάγραμμα Δραστηριοτήτων'!A:D,4,FALSE))</f>
      </c>
      <c r="E33" s="76">
        <f>IF(VLOOKUP(A33,'Χρονοδιάγραμμα Δραστηριοτήτων'!A:E,5,FALSE)=0,"",VLOOKUP(A33,'Χρονοδιάγραμμα Δραστηριοτήτων'!A:E,5,FALSE))</f>
      </c>
      <c r="F33" s="191">
        <f t="shared" si="2"/>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row>
    <row r="34" spans="1:46" ht="13.5" customHeight="1">
      <c r="A34" s="236"/>
      <c r="B34" s="238"/>
      <c r="C34" s="75" t="s">
        <v>168</v>
      </c>
      <c r="D34" s="98">
        <f>IF(VLOOKUP(A33,'Χρονοδιάγραμμα Δραστηριοτήτων'!A:H,7,FALSE)=0,"",VLOOKUP(A33,'Χρονοδιάγραμμα Δραστηριοτήτων'!A:H,7,FALSE))</f>
      </c>
      <c r="E34" s="99">
        <f>IF(VLOOKUP(A33,'Χρονοδιάγραμμα Δραστηριοτήτων'!A:H,8,FALSE)=0,"",VLOOKUP(A33,'Χρονοδιάγραμμα Δραστηριοτήτων'!A:H,8,FALSE))</f>
      </c>
      <c r="F34" s="192">
        <f t="shared" si="2"/>
        <v>0</v>
      </c>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row>
    <row r="35" spans="1:46" ht="13.5" customHeight="1">
      <c r="A35" s="235" t="s">
        <v>16</v>
      </c>
      <c r="B35" s="237" t="str">
        <f>VLOOKUP(A35,'Χρονοδιάγραμμα Δραστηριοτήτων'!A:B,2,FALSE)</f>
        <v>Εργασία 2.3</v>
      </c>
      <c r="C35" s="72" t="s">
        <v>167</v>
      </c>
      <c r="D35" s="71">
        <f>IF(VLOOKUP(A35,'Χρονοδιάγραμμα Δραστηριοτήτων'!A:D,4,FALSE)=0,"",VLOOKUP(A35,'Χρονοδιάγραμμα Δραστηριοτήτων'!A:D,4,FALSE))</f>
      </c>
      <c r="E35" s="76">
        <f>IF(VLOOKUP(A35,'Χρονοδιάγραμμα Δραστηριοτήτων'!A:E,5,FALSE)=0,"",VLOOKUP(A35,'Χρονοδιάγραμμα Δραστηριοτήτων'!A:E,5,FALSE))</f>
      </c>
      <c r="F35" s="191">
        <f t="shared" si="2"/>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row>
    <row r="36" spans="1:46" ht="13.5" customHeight="1">
      <c r="A36" s="236"/>
      <c r="B36" s="238"/>
      <c r="C36" s="75" t="s">
        <v>168</v>
      </c>
      <c r="D36" s="98">
        <f>IF(VLOOKUP(A35,'Χρονοδιάγραμμα Δραστηριοτήτων'!A:H,7,FALSE)=0,"",VLOOKUP(A35,'Χρονοδιάγραμμα Δραστηριοτήτων'!A:H,7,FALSE))</f>
      </c>
      <c r="E36" s="99">
        <f>IF(VLOOKUP(A35,'Χρονοδιάγραμμα Δραστηριοτήτων'!A:H,8,FALSE)=0,"",VLOOKUP(A35,'Χρονοδιάγραμμα Δραστηριοτήτων'!A:H,8,FALSE))</f>
      </c>
      <c r="F36" s="192">
        <f t="shared" si="2"/>
        <v>0</v>
      </c>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row>
    <row r="37" spans="1:46" ht="13.5" customHeight="1">
      <c r="A37" s="235" t="s">
        <v>17</v>
      </c>
      <c r="B37" s="237" t="str">
        <f>VLOOKUP(A37,'Χρονοδιάγραμμα Δραστηριοτήτων'!A:B,2,FALSE)</f>
        <v>Εργασία 2.4</v>
      </c>
      <c r="C37" s="72" t="s">
        <v>167</v>
      </c>
      <c r="D37" s="71">
        <f>IF(VLOOKUP(A37,'Χρονοδιάγραμμα Δραστηριοτήτων'!A:D,4,FALSE)=0,"",VLOOKUP(A37,'Χρονοδιάγραμμα Δραστηριοτήτων'!A:D,4,FALSE))</f>
      </c>
      <c r="E37" s="76">
        <f>IF(VLOOKUP(A37,'Χρονοδιάγραμμα Δραστηριοτήτων'!A:E,5,FALSE)=0,"",VLOOKUP(A37,'Χρονοδιάγραμμα Δραστηριοτήτων'!A:E,5,FALSE))</f>
      </c>
      <c r="F37" s="191">
        <f t="shared" si="2"/>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row>
    <row r="38" spans="1:46" ht="13.5" customHeight="1">
      <c r="A38" s="236"/>
      <c r="B38" s="238"/>
      <c r="C38" s="75" t="s">
        <v>168</v>
      </c>
      <c r="D38" s="98">
        <f>IF(VLOOKUP(A37,'Χρονοδιάγραμμα Δραστηριοτήτων'!A:H,7,FALSE)=0,"",VLOOKUP(A37,'Χρονοδιάγραμμα Δραστηριοτήτων'!A:H,7,FALSE))</f>
      </c>
      <c r="E38" s="99">
        <f>IF(VLOOKUP(A37,'Χρονοδιάγραμμα Δραστηριοτήτων'!A:H,8,FALSE)=0,"",VLOOKUP(A37,'Χρονοδιάγραμμα Δραστηριοτήτων'!A:H,8,FALSE))</f>
      </c>
      <c r="F38" s="192">
        <f t="shared" si="2"/>
        <v>0</v>
      </c>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row>
    <row r="39" spans="1:46" ht="13.5" customHeight="1">
      <c r="A39" s="235" t="s">
        <v>18</v>
      </c>
      <c r="B39" s="237" t="str">
        <f>VLOOKUP(A39,'Χρονοδιάγραμμα Δραστηριοτήτων'!A:B,2,FALSE)</f>
        <v>Εργασία 2.5</v>
      </c>
      <c r="C39" s="72" t="s">
        <v>167</v>
      </c>
      <c r="D39" s="71">
        <f>IF(VLOOKUP(A39,'Χρονοδιάγραμμα Δραστηριοτήτων'!A:D,4,FALSE)=0,"",VLOOKUP(A39,'Χρονοδιάγραμμα Δραστηριοτήτων'!A:D,4,FALSE))</f>
      </c>
      <c r="E39" s="76">
        <f>IF(VLOOKUP(A39,'Χρονοδιάγραμμα Δραστηριοτήτων'!A:E,5,FALSE)=0,"",VLOOKUP(A39,'Χρονοδιάγραμμα Δραστηριοτήτων'!A:E,5,FALSE))</f>
      </c>
      <c r="F39" s="191">
        <f t="shared" si="2"/>
        <v>0</v>
      </c>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row>
    <row r="40" spans="1:46" ht="13.5" customHeight="1">
      <c r="A40" s="236"/>
      <c r="B40" s="238"/>
      <c r="C40" s="75" t="s">
        <v>168</v>
      </c>
      <c r="D40" s="98">
        <f>IF(VLOOKUP(A39,'Χρονοδιάγραμμα Δραστηριοτήτων'!A:H,7,FALSE)=0,"",VLOOKUP(A39,'Χρονοδιάγραμμα Δραστηριοτήτων'!A:H,7,FALSE))</f>
      </c>
      <c r="E40" s="99">
        <f>IF(VLOOKUP(A39,'Χρονοδιάγραμμα Δραστηριοτήτων'!A:H,8,FALSE)=0,"",VLOOKUP(A39,'Χρονοδιάγραμμα Δραστηριοτήτων'!A:H,8,FALSE))</f>
      </c>
      <c r="F40" s="192">
        <f t="shared" si="2"/>
        <v>0</v>
      </c>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row>
    <row r="41" spans="1:46" ht="13.5" customHeight="1">
      <c r="A41" s="235" t="s">
        <v>19</v>
      </c>
      <c r="B41" s="237" t="str">
        <f>VLOOKUP(A41,'Χρονοδιάγραμμα Δραστηριοτήτων'!A:B,2,FALSE)</f>
        <v>Εργασία 2.6</v>
      </c>
      <c r="C41" s="72" t="s">
        <v>167</v>
      </c>
      <c r="D41" s="71">
        <f>IF(VLOOKUP(A41,'Χρονοδιάγραμμα Δραστηριοτήτων'!A:D,4,FALSE)=0,"",VLOOKUP(A41,'Χρονοδιάγραμμα Δραστηριοτήτων'!A:D,4,FALSE))</f>
      </c>
      <c r="E41" s="76">
        <f>IF(VLOOKUP(A41,'Χρονοδιάγραμμα Δραστηριοτήτων'!A:E,5,FALSE)=0,"",VLOOKUP(A41,'Χρονοδιάγραμμα Δραστηριοτήτων'!A:E,5,FALSE))</f>
      </c>
      <c r="F41" s="191">
        <f t="shared" si="2"/>
        <v>0</v>
      </c>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row>
    <row r="42" spans="1:46" ht="13.5" customHeight="1">
      <c r="A42" s="236"/>
      <c r="B42" s="238"/>
      <c r="C42" s="75" t="s">
        <v>168</v>
      </c>
      <c r="D42" s="98">
        <f>IF(VLOOKUP(A41,'Χρονοδιάγραμμα Δραστηριοτήτων'!A:H,7,FALSE)=0,"",VLOOKUP(A41,'Χρονοδιάγραμμα Δραστηριοτήτων'!A:H,7,FALSE))</f>
      </c>
      <c r="E42" s="99">
        <f>IF(VLOOKUP(A41,'Χρονοδιάγραμμα Δραστηριοτήτων'!A:H,8,FALSE)=0,"",VLOOKUP(A41,'Χρονοδιάγραμμα Δραστηριοτήτων'!A:H,8,FALSE))</f>
      </c>
      <c r="F42" s="192">
        <f t="shared" si="2"/>
        <v>0</v>
      </c>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row>
    <row r="43" spans="1:46" ht="13.5" customHeight="1">
      <c r="A43" s="235" t="s">
        <v>20</v>
      </c>
      <c r="B43" s="237" t="str">
        <f>VLOOKUP(A43,'Χρονοδιάγραμμα Δραστηριοτήτων'!A:B,2,FALSE)</f>
        <v>Εργασία 2.7</v>
      </c>
      <c r="C43" s="72" t="s">
        <v>167</v>
      </c>
      <c r="D43" s="71">
        <f>IF(VLOOKUP(A43,'Χρονοδιάγραμμα Δραστηριοτήτων'!A:D,4,FALSE)=0,"",VLOOKUP(A43,'Χρονοδιάγραμμα Δραστηριοτήτων'!A:D,4,FALSE))</f>
      </c>
      <c r="E43" s="76">
        <f>IF(VLOOKUP(A43,'Χρονοδιάγραμμα Δραστηριοτήτων'!A:E,5,FALSE)=0,"",VLOOKUP(A43,'Χρονοδιάγραμμα Δραστηριοτήτων'!A:E,5,FALSE))</f>
      </c>
      <c r="F43" s="191">
        <f t="shared" si="2"/>
        <v>0</v>
      </c>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row>
    <row r="44" spans="1:46" ht="13.5" customHeight="1">
      <c r="A44" s="236"/>
      <c r="B44" s="238"/>
      <c r="C44" s="75" t="s">
        <v>168</v>
      </c>
      <c r="D44" s="98">
        <f>IF(VLOOKUP(A43,'Χρονοδιάγραμμα Δραστηριοτήτων'!A:H,7,FALSE)=0,"",VLOOKUP(A43,'Χρονοδιάγραμμα Δραστηριοτήτων'!A:H,7,FALSE))</f>
      </c>
      <c r="E44" s="99">
        <f>IF(VLOOKUP(A43,'Χρονοδιάγραμμα Δραστηριοτήτων'!A:H,8,FALSE)=0,"",VLOOKUP(A43,'Χρονοδιάγραμμα Δραστηριοτήτων'!A:H,8,FALSE))</f>
      </c>
      <c r="F44" s="192">
        <f t="shared" si="2"/>
        <v>0</v>
      </c>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row>
    <row r="45" spans="1:46" ht="13.5" customHeight="1">
      <c r="A45" s="235" t="s">
        <v>21</v>
      </c>
      <c r="B45" s="237" t="str">
        <f>VLOOKUP(A45,'Χρονοδιάγραμμα Δραστηριοτήτων'!A:B,2,FALSE)</f>
        <v>Εργασία 2.8</v>
      </c>
      <c r="C45" s="72" t="s">
        <v>167</v>
      </c>
      <c r="D45" s="71">
        <f>IF(VLOOKUP(A45,'Χρονοδιάγραμμα Δραστηριοτήτων'!A:D,4,FALSE)=0,"",VLOOKUP(A45,'Χρονοδιάγραμμα Δραστηριοτήτων'!A:D,4,FALSE))</f>
      </c>
      <c r="E45" s="76">
        <f>IF(VLOOKUP(A45,'Χρονοδιάγραμμα Δραστηριοτήτων'!A:E,5,FALSE)=0,"",VLOOKUP(A45,'Χρονοδιάγραμμα Δραστηριοτήτων'!A:E,5,FALSE))</f>
      </c>
      <c r="F45" s="191">
        <f t="shared" si="2"/>
        <v>0</v>
      </c>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row>
    <row r="46" spans="1:46" ht="13.5" customHeight="1">
      <c r="A46" s="236"/>
      <c r="B46" s="238"/>
      <c r="C46" s="75" t="s">
        <v>168</v>
      </c>
      <c r="D46" s="98">
        <f>IF(VLOOKUP(A45,'Χρονοδιάγραμμα Δραστηριοτήτων'!A:H,7,FALSE)=0,"",VLOOKUP(A45,'Χρονοδιάγραμμα Δραστηριοτήτων'!A:H,7,FALSE))</f>
      </c>
      <c r="E46" s="99">
        <f>IF(VLOOKUP(A45,'Χρονοδιάγραμμα Δραστηριοτήτων'!A:H,8,FALSE)=0,"",VLOOKUP(A45,'Χρονοδιάγραμμα Δραστηριοτήτων'!A:H,8,FALSE))</f>
      </c>
      <c r="F46" s="192">
        <f t="shared" si="2"/>
        <v>0</v>
      </c>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row>
    <row r="47" spans="1:46" ht="13.5" customHeight="1">
      <c r="A47" s="235" t="s">
        <v>22</v>
      </c>
      <c r="B47" s="237" t="str">
        <f>VLOOKUP(A47,'Χρονοδιάγραμμα Δραστηριοτήτων'!A:B,2,FALSE)</f>
        <v>Εργασία 2.9</v>
      </c>
      <c r="C47" s="72" t="s">
        <v>167</v>
      </c>
      <c r="D47" s="71">
        <f>IF(VLOOKUP(A47,'Χρονοδιάγραμμα Δραστηριοτήτων'!A:D,4,FALSE)=0,"",VLOOKUP(A47,'Χρονοδιάγραμμα Δραστηριοτήτων'!A:D,4,FALSE))</f>
      </c>
      <c r="E47" s="76">
        <f>IF(VLOOKUP(A47,'Χρονοδιάγραμμα Δραστηριοτήτων'!A:E,5,FALSE)=0,"",VLOOKUP(A47,'Χρονοδιάγραμμα Δραστηριοτήτων'!A:E,5,FALSE))</f>
      </c>
      <c r="F47" s="191">
        <f t="shared" si="2"/>
        <v>0</v>
      </c>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row>
    <row r="48" spans="1:46" ht="13.5" customHeight="1">
      <c r="A48" s="236"/>
      <c r="B48" s="238"/>
      <c r="C48" s="75" t="s">
        <v>168</v>
      </c>
      <c r="D48" s="98">
        <f>IF(VLOOKUP(A47,'Χρονοδιάγραμμα Δραστηριοτήτων'!A:H,7,FALSE)=0,"",VLOOKUP(A47,'Χρονοδιάγραμμα Δραστηριοτήτων'!A:H,7,FALSE))</f>
      </c>
      <c r="E48" s="99">
        <f>IF(VLOOKUP(A47,'Χρονοδιάγραμμα Δραστηριοτήτων'!A:H,8,FALSE)=0,"",VLOOKUP(A47,'Χρονοδιάγραμμα Δραστηριοτήτων'!A:H,8,FALSE))</f>
      </c>
      <c r="F48" s="192">
        <f t="shared" si="2"/>
        <v>0</v>
      </c>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row>
    <row r="49" spans="1:46" ht="13.5" customHeight="1">
      <c r="A49" s="235" t="s">
        <v>23</v>
      </c>
      <c r="B49" s="237" t="str">
        <f>VLOOKUP(A49,'Χρονοδιάγραμμα Δραστηριοτήτων'!A:B,2,FALSE)</f>
        <v>Εργασία 2.10</v>
      </c>
      <c r="C49" s="72" t="s">
        <v>167</v>
      </c>
      <c r="D49" s="71">
        <f>IF(VLOOKUP(A49,'Χρονοδιάγραμμα Δραστηριοτήτων'!A:D,4,FALSE)=0,"",VLOOKUP(A49,'Χρονοδιάγραμμα Δραστηριοτήτων'!A:D,4,FALSE))</f>
      </c>
      <c r="E49" s="76">
        <f>IF(VLOOKUP(A49,'Χρονοδιάγραμμα Δραστηριοτήτων'!A:E,5,FALSE)=0,"",VLOOKUP(A49,'Χρονοδιάγραμμα Δραστηριοτήτων'!A:E,5,FALSE))</f>
      </c>
      <c r="F49" s="191">
        <f t="shared" si="2"/>
        <v>0</v>
      </c>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row>
    <row r="50" spans="1:46" ht="13.5" customHeight="1">
      <c r="A50" s="236"/>
      <c r="B50" s="238"/>
      <c r="C50" s="75" t="s">
        <v>168</v>
      </c>
      <c r="D50" s="98">
        <f>IF(VLOOKUP(A49,'Χρονοδιάγραμμα Δραστηριοτήτων'!A:H,7,FALSE)=0,"",VLOOKUP(A49,'Χρονοδιάγραμμα Δραστηριοτήτων'!A:H,7,FALSE))</f>
      </c>
      <c r="E50" s="99">
        <f>IF(VLOOKUP(A49,'Χρονοδιάγραμμα Δραστηριοτήτων'!A:H,8,FALSE)=0,"",VLOOKUP(A49,'Χρονοδιάγραμμα Δραστηριοτήτων'!A:H,8,FALSE))</f>
      </c>
      <c r="F50" s="192">
        <f t="shared" si="2"/>
        <v>0</v>
      </c>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row>
    <row r="51" spans="1:46" ht="13.5" customHeight="1">
      <c r="A51" s="244">
        <v>3</v>
      </c>
      <c r="B51" s="246" t="str">
        <f>VLOOKUP(A51,'Χρονοδιάγραμμα Δραστηριοτήτων'!A:B,2,FALSE)</f>
        <v>ΔΡΑΣΤΗΡΙΟΤΗΤΑ 3</v>
      </c>
      <c r="C51" s="72" t="s">
        <v>167</v>
      </c>
      <c r="D51" s="96">
        <f>IF(VLOOKUP(A51,'Χρονοδιάγραμμα Δραστηριοτήτων'!A:D,4,FALSE)=0,"",VLOOKUP(A51,'Χρονοδιάγραμμα Δραστηριοτήτων'!A:D,4,FALSE))</f>
      </c>
      <c r="E51" s="97">
        <f>IF(VLOOKUP(A51,'Χρονοδιάγραμμα Δραστηριοτήτων'!A:E,5,FALSE)=0,"",VLOOKUP(A51,'Χρονοδιάγραμμα Δραστηριοτήτων'!A:E,5,FALSE))</f>
      </c>
      <c r="F51" s="189">
        <f t="shared" si="2"/>
        <v>0</v>
      </c>
      <c r="G51" s="203">
        <f aca="true" t="shared" si="7" ref="G51:AT51">SUM(G53,G55,G57,G59,G61,G63,G65,G67,G69,G71)</f>
        <v>0</v>
      </c>
      <c r="H51" s="203">
        <f t="shared" si="7"/>
        <v>0</v>
      </c>
      <c r="I51" s="203">
        <f t="shared" si="7"/>
        <v>0</v>
      </c>
      <c r="J51" s="203">
        <f t="shared" si="7"/>
        <v>0</v>
      </c>
      <c r="K51" s="203">
        <f t="shared" si="7"/>
        <v>0</v>
      </c>
      <c r="L51" s="203">
        <f t="shared" si="7"/>
        <v>0</v>
      </c>
      <c r="M51" s="203">
        <f t="shared" si="7"/>
        <v>0</v>
      </c>
      <c r="N51" s="203">
        <f t="shared" si="7"/>
        <v>0</v>
      </c>
      <c r="O51" s="203">
        <f t="shared" si="7"/>
        <v>0</v>
      </c>
      <c r="P51" s="203">
        <f t="shared" si="7"/>
        <v>0</v>
      </c>
      <c r="Q51" s="203">
        <f t="shared" si="7"/>
        <v>0</v>
      </c>
      <c r="R51" s="203">
        <f t="shared" si="7"/>
        <v>0</v>
      </c>
      <c r="S51" s="203">
        <f t="shared" si="7"/>
        <v>0</v>
      </c>
      <c r="T51" s="203">
        <f t="shared" si="7"/>
        <v>0</v>
      </c>
      <c r="U51" s="203">
        <f t="shared" si="7"/>
        <v>0</v>
      </c>
      <c r="V51" s="203">
        <f t="shared" si="7"/>
        <v>0</v>
      </c>
      <c r="W51" s="203">
        <f t="shared" si="7"/>
        <v>0</v>
      </c>
      <c r="X51" s="203">
        <f t="shared" si="7"/>
        <v>0</v>
      </c>
      <c r="Y51" s="203">
        <f t="shared" si="7"/>
        <v>0</v>
      </c>
      <c r="Z51" s="203">
        <f t="shared" si="7"/>
        <v>0</v>
      </c>
      <c r="AA51" s="203">
        <f t="shared" si="7"/>
        <v>0</v>
      </c>
      <c r="AB51" s="203">
        <f t="shared" si="7"/>
        <v>0</v>
      </c>
      <c r="AC51" s="203">
        <f t="shared" si="7"/>
        <v>0</v>
      </c>
      <c r="AD51" s="203">
        <f t="shared" si="7"/>
        <v>0</v>
      </c>
      <c r="AE51" s="203">
        <f t="shared" si="7"/>
        <v>0</v>
      </c>
      <c r="AF51" s="203">
        <f t="shared" si="7"/>
        <v>0</v>
      </c>
      <c r="AG51" s="203">
        <f t="shared" si="7"/>
        <v>0</v>
      </c>
      <c r="AH51" s="203">
        <f t="shared" si="7"/>
        <v>0</v>
      </c>
      <c r="AI51" s="203">
        <f t="shared" si="7"/>
        <v>0</v>
      </c>
      <c r="AJ51" s="203">
        <f t="shared" si="7"/>
        <v>0</v>
      </c>
      <c r="AK51" s="203">
        <f t="shared" si="7"/>
        <v>0</v>
      </c>
      <c r="AL51" s="203">
        <f t="shared" si="7"/>
        <v>0</v>
      </c>
      <c r="AM51" s="203">
        <f t="shared" si="7"/>
        <v>0</v>
      </c>
      <c r="AN51" s="203">
        <f t="shared" si="7"/>
        <v>0</v>
      </c>
      <c r="AO51" s="203">
        <f t="shared" si="7"/>
        <v>0</v>
      </c>
      <c r="AP51" s="203">
        <f t="shared" si="7"/>
        <v>0</v>
      </c>
      <c r="AQ51" s="203">
        <f t="shared" si="7"/>
        <v>0</v>
      </c>
      <c r="AR51" s="203">
        <f t="shared" si="7"/>
        <v>0</v>
      </c>
      <c r="AS51" s="203">
        <f t="shared" si="7"/>
        <v>0</v>
      </c>
      <c r="AT51" s="203">
        <f t="shared" si="7"/>
        <v>0</v>
      </c>
    </row>
    <row r="52" spans="1:46" ht="13.5" customHeight="1">
      <c r="A52" s="245"/>
      <c r="B52" s="247"/>
      <c r="C52" s="73" t="s">
        <v>168</v>
      </c>
      <c r="D52" s="74">
        <f>IF(VLOOKUP(A51,'Χρονοδιάγραμμα Δραστηριοτήτων'!A:H,7,FALSE)=0,"",VLOOKUP(A51,'Χρονοδιάγραμμα Δραστηριοτήτων'!A:H,7,FALSE))</f>
      </c>
      <c r="E52" s="77">
        <f>IF(VLOOKUP(A51,'Χρονοδιάγραμμα Δραστηριοτήτων'!A:H,8,FALSE)=0,"",VLOOKUP(A51,'Χρονοδιάγραμμα Δραστηριοτήτων'!A:H,8,FALSE))</f>
      </c>
      <c r="F52" s="190">
        <f t="shared" si="2"/>
        <v>0</v>
      </c>
      <c r="G52" s="204">
        <f aca="true" t="shared" si="8" ref="G52:AT52">SUM(G54,G56,G58,G60,G62,G64,G66,G68,G70,G72)</f>
        <v>0</v>
      </c>
      <c r="H52" s="204">
        <f t="shared" si="8"/>
        <v>0</v>
      </c>
      <c r="I52" s="204">
        <f t="shared" si="8"/>
        <v>0</v>
      </c>
      <c r="J52" s="204">
        <f t="shared" si="8"/>
        <v>0</v>
      </c>
      <c r="K52" s="204">
        <f t="shared" si="8"/>
        <v>0</v>
      </c>
      <c r="L52" s="204">
        <f t="shared" si="8"/>
        <v>0</v>
      </c>
      <c r="M52" s="204">
        <f t="shared" si="8"/>
        <v>0</v>
      </c>
      <c r="N52" s="204">
        <f t="shared" si="8"/>
        <v>0</v>
      </c>
      <c r="O52" s="204">
        <f t="shared" si="8"/>
        <v>0</v>
      </c>
      <c r="P52" s="204">
        <f t="shared" si="8"/>
        <v>0</v>
      </c>
      <c r="Q52" s="204">
        <f t="shared" si="8"/>
        <v>0</v>
      </c>
      <c r="R52" s="204">
        <f t="shared" si="8"/>
        <v>0</v>
      </c>
      <c r="S52" s="204">
        <f t="shared" si="8"/>
        <v>0</v>
      </c>
      <c r="T52" s="204">
        <f t="shared" si="8"/>
        <v>0</v>
      </c>
      <c r="U52" s="204">
        <f t="shared" si="8"/>
        <v>0</v>
      </c>
      <c r="V52" s="204">
        <f t="shared" si="8"/>
        <v>0</v>
      </c>
      <c r="W52" s="204">
        <f t="shared" si="8"/>
        <v>0</v>
      </c>
      <c r="X52" s="204">
        <f t="shared" si="8"/>
        <v>0</v>
      </c>
      <c r="Y52" s="204">
        <f t="shared" si="8"/>
        <v>0</v>
      </c>
      <c r="Z52" s="204">
        <f t="shared" si="8"/>
        <v>0</v>
      </c>
      <c r="AA52" s="204">
        <f t="shared" si="8"/>
        <v>0</v>
      </c>
      <c r="AB52" s="204">
        <f t="shared" si="8"/>
        <v>0</v>
      </c>
      <c r="AC52" s="204">
        <f t="shared" si="8"/>
        <v>0</v>
      </c>
      <c r="AD52" s="204">
        <f t="shared" si="8"/>
        <v>0</v>
      </c>
      <c r="AE52" s="204">
        <f t="shared" si="8"/>
        <v>0</v>
      </c>
      <c r="AF52" s="204">
        <f t="shared" si="8"/>
        <v>0</v>
      </c>
      <c r="AG52" s="204">
        <f t="shared" si="8"/>
        <v>0</v>
      </c>
      <c r="AH52" s="204">
        <f t="shared" si="8"/>
        <v>0</v>
      </c>
      <c r="AI52" s="204">
        <f t="shared" si="8"/>
        <v>0</v>
      </c>
      <c r="AJ52" s="204">
        <f t="shared" si="8"/>
        <v>0</v>
      </c>
      <c r="AK52" s="204">
        <f t="shared" si="8"/>
        <v>0</v>
      </c>
      <c r="AL52" s="204">
        <f t="shared" si="8"/>
        <v>0</v>
      </c>
      <c r="AM52" s="204">
        <f t="shared" si="8"/>
        <v>0</v>
      </c>
      <c r="AN52" s="204">
        <f t="shared" si="8"/>
        <v>0</v>
      </c>
      <c r="AO52" s="204">
        <f t="shared" si="8"/>
        <v>0</v>
      </c>
      <c r="AP52" s="204">
        <f t="shared" si="8"/>
        <v>0</v>
      </c>
      <c r="AQ52" s="204">
        <f t="shared" si="8"/>
        <v>0</v>
      </c>
      <c r="AR52" s="204">
        <f t="shared" si="8"/>
        <v>0</v>
      </c>
      <c r="AS52" s="204">
        <f t="shared" si="8"/>
        <v>0</v>
      </c>
      <c r="AT52" s="204">
        <f t="shared" si="8"/>
        <v>0</v>
      </c>
    </row>
    <row r="53" spans="1:46" ht="13.5" customHeight="1">
      <c r="A53" s="235" t="s">
        <v>24</v>
      </c>
      <c r="B53" s="237" t="str">
        <f>VLOOKUP(A53,'Χρονοδιάγραμμα Δραστηριοτήτων'!A:B,2,FALSE)</f>
        <v>Εργασία 3.1</v>
      </c>
      <c r="C53" s="72" t="s">
        <v>167</v>
      </c>
      <c r="D53" s="71">
        <f>IF(VLOOKUP(A53,'Χρονοδιάγραμμα Δραστηριοτήτων'!A:D,4,FALSE)=0,"",VLOOKUP(A53,'Χρονοδιάγραμμα Δραστηριοτήτων'!A:D,4,FALSE))</f>
      </c>
      <c r="E53" s="76">
        <f>IF(VLOOKUP(A53,'Χρονοδιάγραμμα Δραστηριοτήτων'!A:E,5,FALSE)=0,"",VLOOKUP(A53,'Χρονοδιάγραμμα Δραστηριοτήτων'!A:E,5,FALSE))</f>
      </c>
      <c r="F53" s="191">
        <f t="shared" si="2"/>
        <v>0</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row>
    <row r="54" spans="1:46" ht="13.5" customHeight="1">
      <c r="A54" s="236"/>
      <c r="B54" s="238"/>
      <c r="C54" s="73" t="s">
        <v>168</v>
      </c>
      <c r="D54" s="98">
        <f>IF(VLOOKUP(A53,'Χρονοδιάγραμμα Δραστηριοτήτων'!A:H,7,FALSE)=0,"",VLOOKUP(A53,'Χρονοδιάγραμμα Δραστηριοτήτων'!A:H,7,FALSE))</f>
      </c>
      <c r="E54" s="99">
        <f>IF(VLOOKUP(A53,'Χρονοδιάγραμμα Δραστηριοτήτων'!A:H,8,FALSE)=0,"",VLOOKUP(A53,'Χρονοδιάγραμμα Δραστηριοτήτων'!A:H,8,FALSE))</f>
      </c>
      <c r="F54" s="192">
        <f t="shared" si="2"/>
        <v>0</v>
      </c>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row>
    <row r="55" spans="1:46" ht="13.5" customHeight="1">
      <c r="A55" s="235" t="s">
        <v>25</v>
      </c>
      <c r="B55" s="237" t="str">
        <f>VLOOKUP(A55,'Χρονοδιάγραμμα Δραστηριοτήτων'!A:B,2,FALSE)</f>
        <v>Εργασία 3.2</v>
      </c>
      <c r="C55" s="72" t="s">
        <v>167</v>
      </c>
      <c r="D55" s="71">
        <f>IF(VLOOKUP(A55,'Χρονοδιάγραμμα Δραστηριοτήτων'!A:D,4,FALSE)=0,"",VLOOKUP(A55,'Χρονοδιάγραμμα Δραστηριοτήτων'!A:D,4,FALSE))</f>
      </c>
      <c r="E55" s="76">
        <f>IF(VLOOKUP(A55,'Χρονοδιάγραμμα Δραστηριοτήτων'!A:E,5,FALSE)=0,"",VLOOKUP(A55,'Χρονοδιάγραμμα Δραστηριοτήτων'!A:E,5,FALSE))</f>
      </c>
      <c r="F55" s="191">
        <f t="shared" si="2"/>
        <v>0</v>
      </c>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row>
    <row r="56" spans="1:46" ht="13.5" customHeight="1">
      <c r="A56" s="236"/>
      <c r="B56" s="238"/>
      <c r="C56" s="75" t="s">
        <v>168</v>
      </c>
      <c r="D56" s="98">
        <f>IF(VLOOKUP(A55,'Χρονοδιάγραμμα Δραστηριοτήτων'!A:H,7,FALSE)=0,"",VLOOKUP(A55,'Χρονοδιάγραμμα Δραστηριοτήτων'!A:H,7,FALSE))</f>
      </c>
      <c r="E56" s="99">
        <f>IF(VLOOKUP(A55,'Χρονοδιάγραμμα Δραστηριοτήτων'!A:H,8,FALSE)=0,"",VLOOKUP(A55,'Χρονοδιάγραμμα Δραστηριοτήτων'!A:H,8,FALSE))</f>
      </c>
      <c r="F56" s="192">
        <f t="shared" si="2"/>
        <v>0</v>
      </c>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row>
    <row r="57" spans="1:46" ht="13.5" customHeight="1">
      <c r="A57" s="235" t="s">
        <v>26</v>
      </c>
      <c r="B57" s="237" t="str">
        <f>VLOOKUP(A57,'Χρονοδιάγραμμα Δραστηριοτήτων'!A:B,2,FALSE)</f>
        <v>Εργασία 3.3</v>
      </c>
      <c r="C57" s="72" t="s">
        <v>167</v>
      </c>
      <c r="D57" s="71">
        <f>IF(VLOOKUP(A57,'Χρονοδιάγραμμα Δραστηριοτήτων'!A:D,4,FALSE)=0,"",VLOOKUP(A57,'Χρονοδιάγραμμα Δραστηριοτήτων'!A:D,4,FALSE))</f>
      </c>
      <c r="E57" s="76">
        <f>IF(VLOOKUP(A57,'Χρονοδιάγραμμα Δραστηριοτήτων'!A:E,5,FALSE)=0,"",VLOOKUP(A57,'Χρονοδιάγραμμα Δραστηριοτήτων'!A:E,5,FALSE))</f>
      </c>
      <c r="F57" s="191">
        <f t="shared" si="2"/>
        <v>0</v>
      </c>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row>
    <row r="58" spans="1:46" ht="13.5" customHeight="1">
      <c r="A58" s="236"/>
      <c r="B58" s="238"/>
      <c r="C58" s="75" t="s">
        <v>168</v>
      </c>
      <c r="D58" s="98">
        <f>IF(VLOOKUP(A57,'Χρονοδιάγραμμα Δραστηριοτήτων'!A:H,7,FALSE)=0,"",VLOOKUP(A57,'Χρονοδιάγραμμα Δραστηριοτήτων'!A:H,7,FALSE))</f>
      </c>
      <c r="E58" s="99">
        <f>IF(VLOOKUP(A57,'Χρονοδιάγραμμα Δραστηριοτήτων'!A:H,8,FALSE)=0,"",VLOOKUP(A57,'Χρονοδιάγραμμα Δραστηριοτήτων'!A:H,8,FALSE))</f>
      </c>
      <c r="F58" s="192">
        <f t="shared" si="2"/>
        <v>0</v>
      </c>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row>
    <row r="59" spans="1:46" ht="13.5" customHeight="1">
      <c r="A59" s="235" t="s">
        <v>27</v>
      </c>
      <c r="B59" s="237" t="str">
        <f>VLOOKUP(A59,'Χρονοδιάγραμμα Δραστηριοτήτων'!A:B,2,FALSE)</f>
        <v>Εργασία 3.4</v>
      </c>
      <c r="C59" s="72" t="s">
        <v>167</v>
      </c>
      <c r="D59" s="71">
        <f>IF(VLOOKUP(A59,'Χρονοδιάγραμμα Δραστηριοτήτων'!A:D,4,FALSE)=0,"",VLOOKUP(A59,'Χρονοδιάγραμμα Δραστηριοτήτων'!A:D,4,FALSE))</f>
      </c>
      <c r="E59" s="76">
        <f>IF(VLOOKUP(A59,'Χρονοδιάγραμμα Δραστηριοτήτων'!A:E,5,FALSE)=0,"",VLOOKUP(A59,'Χρονοδιάγραμμα Δραστηριοτήτων'!A:E,5,FALSE))</f>
      </c>
      <c r="F59" s="191">
        <f t="shared" si="2"/>
        <v>0</v>
      </c>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row>
    <row r="60" spans="1:46" ht="13.5" customHeight="1">
      <c r="A60" s="236"/>
      <c r="B60" s="238"/>
      <c r="C60" s="75" t="s">
        <v>168</v>
      </c>
      <c r="D60" s="98">
        <f>IF(VLOOKUP(A59,'Χρονοδιάγραμμα Δραστηριοτήτων'!A:H,7,FALSE)=0,"",VLOOKUP(A59,'Χρονοδιάγραμμα Δραστηριοτήτων'!A:H,7,FALSE))</f>
      </c>
      <c r="E60" s="99">
        <f>IF(VLOOKUP(A59,'Χρονοδιάγραμμα Δραστηριοτήτων'!A:H,8,FALSE)=0,"",VLOOKUP(A59,'Χρονοδιάγραμμα Δραστηριοτήτων'!A:H,8,FALSE))</f>
      </c>
      <c r="F60" s="192">
        <f t="shared" si="2"/>
        <v>0</v>
      </c>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row>
    <row r="61" spans="1:46" ht="13.5" customHeight="1">
      <c r="A61" s="235" t="s">
        <v>28</v>
      </c>
      <c r="B61" s="237" t="str">
        <f>VLOOKUP(A61,'Χρονοδιάγραμμα Δραστηριοτήτων'!A:B,2,FALSE)</f>
        <v>Εργασία 3.5</v>
      </c>
      <c r="C61" s="72" t="s">
        <v>167</v>
      </c>
      <c r="D61" s="71">
        <f>IF(VLOOKUP(A61,'Χρονοδιάγραμμα Δραστηριοτήτων'!A:D,4,FALSE)=0,"",VLOOKUP(A61,'Χρονοδιάγραμμα Δραστηριοτήτων'!A:D,4,FALSE))</f>
      </c>
      <c r="E61" s="76">
        <f>IF(VLOOKUP(A61,'Χρονοδιάγραμμα Δραστηριοτήτων'!A:E,5,FALSE)=0,"",VLOOKUP(A61,'Χρονοδιάγραμμα Δραστηριοτήτων'!A:E,5,FALSE))</f>
      </c>
      <c r="F61" s="191">
        <f t="shared" si="2"/>
        <v>0</v>
      </c>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row>
    <row r="62" spans="1:46" ht="13.5" customHeight="1">
      <c r="A62" s="236"/>
      <c r="B62" s="238"/>
      <c r="C62" s="75" t="s">
        <v>168</v>
      </c>
      <c r="D62" s="98">
        <f>IF(VLOOKUP(A61,'Χρονοδιάγραμμα Δραστηριοτήτων'!A:H,7,FALSE)=0,"",VLOOKUP(A61,'Χρονοδιάγραμμα Δραστηριοτήτων'!A:H,7,FALSE))</f>
      </c>
      <c r="E62" s="99">
        <f>IF(VLOOKUP(A61,'Χρονοδιάγραμμα Δραστηριοτήτων'!A:H,8,FALSE)=0,"",VLOOKUP(A61,'Χρονοδιάγραμμα Δραστηριοτήτων'!A:H,8,FALSE))</f>
      </c>
      <c r="F62" s="192">
        <f t="shared" si="2"/>
        <v>0</v>
      </c>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row>
    <row r="63" spans="1:46" ht="13.5" customHeight="1">
      <c r="A63" s="235" t="s">
        <v>29</v>
      </c>
      <c r="B63" s="237" t="str">
        <f>VLOOKUP(A63,'Χρονοδιάγραμμα Δραστηριοτήτων'!A:B,2,FALSE)</f>
        <v>Εργασία 3.6</v>
      </c>
      <c r="C63" s="72" t="s">
        <v>167</v>
      </c>
      <c r="D63" s="71">
        <f>IF(VLOOKUP(A63,'Χρονοδιάγραμμα Δραστηριοτήτων'!A:D,4,FALSE)=0,"",VLOOKUP(A63,'Χρονοδιάγραμμα Δραστηριοτήτων'!A:D,4,FALSE))</f>
      </c>
      <c r="E63" s="76">
        <f>IF(VLOOKUP(A63,'Χρονοδιάγραμμα Δραστηριοτήτων'!A:E,5,FALSE)=0,"",VLOOKUP(A63,'Χρονοδιάγραμμα Δραστηριοτήτων'!A:E,5,FALSE))</f>
      </c>
      <c r="F63" s="191">
        <f t="shared" si="2"/>
        <v>0</v>
      </c>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row>
    <row r="64" spans="1:46" ht="13.5" customHeight="1">
      <c r="A64" s="236"/>
      <c r="B64" s="238"/>
      <c r="C64" s="75" t="s">
        <v>168</v>
      </c>
      <c r="D64" s="98">
        <f>IF(VLOOKUP(A63,'Χρονοδιάγραμμα Δραστηριοτήτων'!A:H,7,FALSE)=0,"",VLOOKUP(A63,'Χρονοδιάγραμμα Δραστηριοτήτων'!A:H,7,FALSE))</f>
      </c>
      <c r="E64" s="99">
        <f>IF(VLOOKUP(A63,'Χρονοδιάγραμμα Δραστηριοτήτων'!A:H,8,FALSE)=0,"",VLOOKUP(A63,'Χρονοδιάγραμμα Δραστηριοτήτων'!A:H,8,FALSE))</f>
      </c>
      <c r="F64" s="192">
        <f t="shared" si="2"/>
        <v>0</v>
      </c>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row>
    <row r="65" spans="1:46" ht="13.5" customHeight="1">
      <c r="A65" s="235" t="s">
        <v>30</v>
      </c>
      <c r="B65" s="237" t="str">
        <f>VLOOKUP(A65,'Χρονοδιάγραμμα Δραστηριοτήτων'!A:B,2,FALSE)</f>
        <v>Εργασία 3.7</v>
      </c>
      <c r="C65" s="72" t="s">
        <v>167</v>
      </c>
      <c r="D65" s="71">
        <f>IF(VLOOKUP(A65,'Χρονοδιάγραμμα Δραστηριοτήτων'!A:D,4,FALSE)=0,"",VLOOKUP(A65,'Χρονοδιάγραμμα Δραστηριοτήτων'!A:D,4,FALSE))</f>
      </c>
      <c r="E65" s="76">
        <f>IF(VLOOKUP(A65,'Χρονοδιάγραμμα Δραστηριοτήτων'!A:E,5,FALSE)=0,"",VLOOKUP(A65,'Χρονοδιάγραμμα Δραστηριοτήτων'!A:E,5,FALSE))</f>
      </c>
      <c r="F65" s="191">
        <f t="shared" si="2"/>
        <v>0</v>
      </c>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row>
    <row r="66" spans="1:46" ht="13.5" customHeight="1">
      <c r="A66" s="236"/>
      <c r="B66" s="238"/>
      <c r="C66" s="75" t="s">
        <v>168</v>
      </c>
      <c r="D66" s="98">
        <f>IF(VLOOKUP(A65,'Χρονοδιάγραμμα Δραστηριοτήτων'!A:H,7,FALSE)=0,"",VLOOKUP(A65,'Χρονοδιάγραμμα Δραστηριοτήτων'!A:H,7,FALSE))</f>
      </c>
      <c r="E66" s="99">
        <f>IF(VLOOKUP(A65,'Χρονοδιάγραμμα Δραστηριοτήτων'!A:H,8,FALSE)=0,"",VLOOKUP(A65,'Χρονοδιάγραμμα Δραστηριοτήτων'!A:H,8,FALSE))</f>
      </c>
      <c r="F66" s="192">
        <f t="shared" si="2"/>
        <v>0</v>
      </c>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row>
    <row r="67" spans="1:46" ht="13.5" customHeight="1">
      <c r="A67" s="235" t="s">
        <v>31</v>
      </c>
      <c r="B67" s="237" t="str">
        <f>VLOOKUP(A67,'Χρονοδιάγραμμα Δραστηριοτήτων'!A:B,2,FALSE)</f>
        <v>Εργασία 3.8</v>
      </c>
      <c r="C67" s="72" t="s">
        <v>167</v>
      </c>
      <c r="D67" s="71">
        <f>IF(VLOOKUP(A67,'Χρονοδιάγραμμα Δραστηριοτήτων'!A:D,4,FALSE)=0,"",VLOOKUP(A67,'Χρονοδιάγραμμα Δραστηριοτήτων'!A:D,4,FALSE))</f>
      </c>
      <c r="E67" s="76">
        <f>IF(VLOOKUP(A67,'Χρονοδιάγραμμα Δραστηριοτήτων'!A:E,5,FALSE)=0,"",VLOOKUP(A67,'Χρονοδιάγραμμα Δραστηριοτήτων'!A:E,5,FALSE))</f>
      </c>
      <c r="F67" s="191">
        <f t="shared" si="2"/>
        <v>0</v>
      </c>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row>
    <row r="68" spans="1:46" ht="13.5" customHeight="1">
      <c r="A68" s="236"/>
      <c r="B68" s="238"/>
      <c r="C68" s="75" t="s">
        <v>168</v>
      </c>
      <c r="D68" s="98">
        <f>IF(VLOOKUP(A67,'Χρονοδιάγραμμα Δραστηριοτήτων'!A:H,7,FALSE)=0,"",VLOOKUP(A67,'Χρονοδιάγραμμα Δραστηριοτήτων'!A:H,7,FALSE))</f>
      </c>
      <c r="E68" s="99">
        <f>IF(VLOOKUP(A67,'Χρονοδιάγραμμα Δραστηριοτήτων'!A:H,8,FALSE)=0,"",VLOOKUP(A67,'Χρονοδιάγραμμα Δραστηριοτήτων'!A:H,8,FALSE))</f>
      </c>
      <c r="F68" s="192">
        <f t="shared" si="2"/>
        <v>0</v>
      </c>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row>
    <row r="69" spans="1:46" ht="13.5" customHeight="1">
      <c r="A69" s="235" t="s">
        <v>32</v>
      </c>
      <c r="B69" s="237" t="str">
        <f>VLOOKUP(A69,'Χρονοδιάγραμμα Δραστηριοτήτων'!A:B,2,FALSE)</f>
        <v>Εργασία 3.9</v>
      </c>
      <c r="C69" s="72" t="s">
        <v>167</v>
      </c>
      <c r="D69" s="71">
        <f>IF(VLOOKUP(A69,'Χρονοδιάγραμμα Δραστηριοτήτων'!A:D,4,FALSE)=0,"",VLOOKUP(A69,'Χρονοδιάγραμμα Δραστηριοτήτων'!A:D,4,FALSE))</f>
      </c>
      <c r="E69" s="76">
        <f>IF(VLOOKUP(A69,'Χρονοδιάγραμμα Δραστηριοτήτων'!A:E,5,FALSE)=0,"",VLOOKUP(A69,'Χρονοδιάγραμμα Δραστηριοτήτων'!A:E,5,FALSE))</f>
      </c>
      <c r="F69" s="191">
        <f t="shared" si="2"/>
        <v>0</v>
      </c>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row>
    <row r="70" spans="1:46" ht="13.5" customHeight="1">
      <c r="A70" s="236"/>
      <c r="B70" s="238"/>
      <c r="C70" s="75" t="s">
        <v>168</v>
      </c>
      <c r="D70" s="98">
        <f>IF(VLOOKUP(A69,'Χρονοδιάγραμμα Δραστηριοτήτων'!A:H,7,FALSE)=0,"",VLOOKUP(A69,'Χρονοδιάγραμμα Δραστηριοτήτων'!A:H,7,FALSE))</f>
      </c>
      <c r="E70" s="99">
        <f>IF(VLOOKUP(A69,'Χρονοδιάγραμμα Δραστηριοτήτων'!A:H,8,FALSE)=0,"",VLOOKUP(A69,'Χρονοδιάγραμμα Δραστηριοτήτων'!A:H,8,FALSE))</f>
      </c>
      <c r="F70" s="192">
        <f t="shared" si="2"/>
        <v>0</v>
      </c>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row>
    <row r="71" spans="1:46" ht="13.5" customHeight="1">
      <c r="A71" s="235" t="s">
        <v>33</v>
      </c>
      <c r="B71" s="237" t="str">
        <f>VLOOKUP(A71,'Χρονοδιάγραμμα Δραστηριοτήτων'!A:B,2,FALSE)</f>
        <v>Εργασία 3.10</v>
      </c>
      <c r="C71" s="72" t="s">
        <v>167</v>
      </c>
      <c r="D71" s="71">
        <f>IF(VLOOKUP(A71,'Χρονοδιάγραμμα Δραστηριοτήτων'!A:D,4,FALSE)=0,"",VLOOKUP(A71,'Χρονοδιάγραμμα Δραστηριοτήτων'!A:D,4,FALSE))</f>
      </c>
      <c r="E71" s="76">
        <f>IF(VLOOKUP(A71,'Χρονοδιάγραμμα Δραστηριοτήτων'!A:E,5,FALSE)=0,"",VLOOKUP(A71,'Χρονοδιάγραμμα Δραστηριοτήτων'!A:E,5,FALSE))</f>
      </c>
      <c r="F71" s="191">
        <f aca="true" t="shared" si="9" ref="F71:F116">SUM(G71:AT71)</f>
        <v>0</v>
      </c>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row>
    <row r="72" spans="1:46" ht="13.5" customHeight="1">
      <c r="A72" s="236"/>
      <c r="B72" s="238"/>
      <c r="C72" s="75" t="s">
        <v>168</v>
      </c>
      <c r="D72" s="98">
        <f>IF(VLOOKUP(A71,'Χρονοδιάγραμμα Δραστηριοτήτων'!A:H,7,FALSE)=0,"",VLOOKUP(A71,'Χρονοδιάγραμμα Δραστηριοτήτων'!A:H,7,FALSE))</f>
      </c>
      <c r="E72" s="99">
        <f>IF(VLOOKUP(A71,'Χρονοδιάγραμμα Δραστηριοτήτων'!A:H,8,FALSE)=0,"",VLOOKUP(A71,'Χρονοδιάγραμμα Δραστηριοτήτων'!A:H,8,FALSE))</f>
      </c>
      <c r="F72" s="192">
        <f t="shared" si="9"/>
        <v>0</v>
      </c>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row>
    <row r="73" spans="1:46" ht="13.5" customHeight="1">
      <c r="A73" s="244">
        <v>4</v>
      </c>
      <c r="B73" s="246" t="str">
        <f>VLOOKUP(A73,'Χρονοδιάγραμμα Δραστηριοτήτων'!A:B,2,FALSE)</f>
        <v>ΔΡΑΣΤΗΡΙΟΤΗΤΑ 4</v>
      </c>
      <c r="C73" s="72" t="s">
        <v>167</v>
      </c>
      <c r="D73" s="96">
        <f>IF(VLOOKUP(A73,'Χρονοδιάγραμμα Δραστηριοτήτων'!A:D,4,FALSE)=0,"",VLOOKUP(A73,'Χρονοδιάγραμμα Δραστηριοτήτων'!A:D,4,FALSE))</f>
      </c>
      <c r="E73" s="97">
        <f>IF(VLOOKUP(A73,'Χρονοδιάγραμμα Δραστηριοτήτων'!A:E,5,FALSE)=0,"",VLOOKUP(A73,'Χρονοδιάγραμμα Δραστηριοτήτων'!A:E,5,FALSE))</f>
      </c>
      <c r="F73" s="189">
        <f t="shared" si="9"/>
        <v>0</v>
      </c>
      <c r="G73" s="203">
        <f aca="true" t="shared" si="10" ref="G73:AT73">SUM(G75,G77,G79,G81,G83,G85,G87,G89,G91,G93)</f>
        <v>0</v>
      </c>
      <c r="H73" s="203">
        <f t="shared" si="10"/>
        <v>0</v>
      </c>
      <c r="I73" s="203">
        <f t="shared" si="10"/>
        <v>0</v>
      </c>
      <c r="J73" s="203">
        <f t="shared" si="10"/>
        <v>0</v>
      </c>
      <c r="K73" s="203">
        <f t="shared" si="10"/>
        <v>0</v>
      </c>
      <c r="L73" s="203">
        <f t="shared" si="10"/>
        <v>0</v>
      </c>
      <c r="M73" s="203">
        <f t="shared" si="10"/>
        <v>0</v>
      </c>
      <c r="N73" s="203">
        <f t="shared" si="10"/>
        <v>0</v>
      </c>
      <c r="O73" s="203">
        <f t="shared" si="10"/>
        <v>0</v>
      </c>
      <c r="P73" s="203">
        <f t="shared" si="10"/>
        <v>0</v>
      </c>
      <c r="Q73" s="203">
        <f t="shared" si="10"/>
        <v>0</v>
      </c>
      <c r="R73" s="203">
        <f t="shared" si="10"/>
        <v>0</v>
      </c>
      <c r="S73" s="203">
        <f t="shared" si="10"/>
        <v>0</v>
      </c>
      <c r="T73" s="203">
        <f t="shared" si="10"/>
        <v>0</v>
      </c>
      <c r="U73" s="203">
        <f t="shared" si="10"/>
        <v>0</v>
      </c>
      <c r="V73" s="203">
        <f t="shared" si="10"/>
        <v>0</v>
      </c>
      <c r="W73" s="203">
        <f t="shared" si="10"/>
        <v>0</v>
      </c>
      <c r="X73" s="203">
        <f t="shared" si="10"/>
        <v>0</v>
      </c>
      <c r="Y73" s="203">
        <f t="shared" si="10"/>
        <v>0</v>
      </c>
      <c r="Z73" s="203">
        <f t="shared" si="10"/>
        <v>0</v>
      </c>
      <c r="AA73" s="203">
        <f t="shared" si="10"/>
        <v>0</v>
      </c>
      <c r="AB73" s="203">
        <f t="shared" si="10"/>
        <v>0</v>
      </c>
      <c r="AC73" s="203">
        <f t="shared" si="10"/>
        <v>0</v>
      </c>
      <c r="AD73" s="203">
        <f t="shared" si="10"/>
        <v>0</v>
      </c>
      <c r="AE73" s="203">
        <f t="shared" si="10"/>
        <v>0</v>
      </c>
      <c r="AF73" s="203">
        <f t="shared" si="10"/>
        <v>0</v>
      </c>
      <c r="AG73" s="203">
        <f t="shared" si="10"/>
        <v>0</v>
      </c>
      <c r="AH73" s="203">
        <f t="shared" si="10"/>
        <v>0</v>
      </c>
      <c r="AI73" s="203">
        <f t="shared" si="10"/>
        <v>0</v>
      </c>
      <c r="AJ73" s="203">
        <f t="shared" si="10"/>
        <v>0</v>
      </c>
      <c r="AK73" s="203">
        <f t="shared" si="10"/>
        <v>0</v>
      </c>
      <c r="AL73" s="203">
        <f t="shared" si="10"/>
        <v>0</v>
      </c>
      <c r="AM73" s="203">
        <f t="shared" si="10"/>
        <v>0</v>
      </c>
      <c r="AN73" s="203">
        <f t="shared" si="10"/>
        <v>0</v>
      </c>
      <c r="AO73" s="203">
        <f t="shared" si="10"/>
        <v>0</v>
      </c>
      <c r="AP73" s="203">
        <f t="shared" si="10"/>
        <v>0</v>
      </c>
      <c r="AQ73" s="203">
        <f t="shared" si="10"/>
        <v>0</v>
      </c>
      <c r="AR73" s="203">
        <f t="shared" si="10"/>
        <v>0</v>
      </c>
      <c r="AS73" s="203">
        <f t="shared" si="10"/>
        <v>0</v>
      </c>
      <c r="AT73" s="203">
        <f t="shared" si="10"/>
        <v>0</v>
      </c>
    </row>
    <row r="74" spans="1:46" ht="13.5" customHeight="1">
      <c r="A74" s="245"/>
      <c r="B74" s="247"/>
      <c r="C74" s="73" t="s">
        <v>168</v>
      </c>
      <c r="D74" s="74">
        <f>IF(VLOOKUP(A73,'Χρονοδιάγραμμα Δραστηριοτήτων'!A:H,7,FALSE)=0,"",VLOOKUP(A73,'Χρονοδιάγραμμα Δραστηριοτήτων'!A:H,7,FALSE))</f>
      </c>
      <c r="E74" s="77">
        <f>IF(VLOOKUP(A73,'Χρονοδιάγραμμα Δραστηριοτήτων'!A:H,8,FALSE)=0,"",VLOOKUP(A73,'Χρονοδιάγραμμα Δραστηριοτήτων'!A:H,8,FALSE))</f>
      </c>
      <c r="F74" s="190">
        <f t="shared" si="9"/>
        <v>0</v>
      </c>
      <c r="G74" s="204">
        <f aca="true" t="shared" si="11" ref="G74:AT74">SUM(G76,G78,G80,G82,G84,G86,G88,G90,G92,G94)</f>
        <v>0</v>
      </c>
      <c r="H74" s="204">
        <f t="shared" si="11"/>
        <v>0</v>
      </c>
      <c r="I74" s="204">
        <f t="shared" si="11"/>
        <v>0</v>
      </c>
      <c r="J74" s="204">
        <f t="shared" si="11"/>
        <v>0</v>
      </c>
      <c r="K74" s="204">
        <f t="shared" si="11"/>
        <v>0</v>
      </c>
      <c r="L74" s="204">
        <f t="shared" si="11"/>
        <v>0</v>
      </c>
      <c r="M74" s="204">
        <f t="shared" si="11"/>
        <v>0</v>
      </c>
      <c r="N74" s="204">
        <f t="shared" si="11"/>
        <v>0</v>
      </c>
      <c r="O74" s="204">
        <f t="shared" si="11"/>
        <v>0</v>
      </c>
      <c r="P74" s="204">
        <f t="shared" si="11"/>
        <v>0</v>
      </c>
      <c r="Q74" s="204">
        <f t="shared" si="11"/>
        <v>0</v>
      </c>
      <c r="R74" s="204">
        <f t="shared" si="11"/>
        <v>0</v>
      </c>
      <c r="S74" s="204">
        <f t="shared" si="11"/>
        <v>0</v>
      </c>
      <c r="T74" s="204">
        <f t="shared" si="11"/>
        <v>0</v>
      </c>
      <c r="U74" s="204">
        <f t="shared" si="11"/>
        <v>0</v>
      </c>
      <c r="V74" s="204">
        <f t="shared" si="11"/>
        <v>0</v>
      </c>
      <c r="W74" s="204">
        <f t="shared" si="11"/>
        <v>0</v>
      </c>
      <c r="X74" s="204">
        <f t="shared" si="11"/>
        <v>0</v>
      </c>
      <c r="Y74" s="204">
        <f t="shared" si="11"/>
        <v>0</v>
      </c>
      <c r="Z74" s="204">
        <f t="shared" si="11"/>
        <v>0</v>
      </c>
      <c r="AA74" s="204">
        <f t="shared" si="11"/>
        <v>0</v>
      </c>
      <c r="AB74" s="204">
        <f t="shared" si="11"/>
        <v>0</v>
      </c>
      <c r="AC74" s="204">
        <f t="shared" si="11"/>
        <v>0</v>
      </c>
      <c r="AD74" s="204">
        <f t="shared" si="11"/>
        <v>0</v>
      </c>
      <c r="AE74" s="204">
        <f t="shared" si="11"/>
        <v>0</v>
      </c>
      <c r="AF74" s="204">
        <f t="shared" si="11"/>
        <v>0</v>
      </c>
      <c r="AG74" s="204">
        <f t="shared" si="11"/>
        <v>0</v>
      </c>
      <c r="AH74" s="204">
        <f t="shared" si="11"/>
        <v>0</v>
      </c>
      <c r="AI74" s="204">
        <f t="shared" si="11"/>
        <v>0</v>
      </c>
      <c r="AJ74" s="204">
        <f t="shared" si="11"/>
        <v>0</v>
      </c>
      <c r="AK74" s="204">
        <f t="shared" si="11"/>
        <v>0</v>
      </c>
      <c r="AL74" s="204">
        <f t="shared" si="11"/>
        <v>0</v>
      </c>
      <c r="AM74" s="204">
        <f t="shared" si="11"/>
        <v>0</v>
      </c>
      <c r="AN74" s="204">
        <f t="shared" si="11"/>
        <v>0</v>
      </c>
      <c r="AO74" s="204">
        <f t="shared" si="11"/>
        <v>0</v>
      </c>
      <c r="AP74" s="204">
        <f t="shared" si="11"/>
        <v>0</v>
      </c>
      <c r="AQ74" s="204">
        <f t="shared" si="11"/>
        <v>0</v>
      </c>
      <c r="AR74" s="204">
        <f t="shared" si="11"/>
        <v>0</v>
      </c>
      <c r="AS74" s="204">
        <f t="shared" si="11"/>
        <v>0</v>
      </c>
      <c r="AT74" s="204">
        <f t="shared" si="11"/>
        <v>0</v>
      </c>
    </row>
    <row r="75" spans="1:46" ht="13.5" customHeight="1">
      <c r="A75" s="235" t="s">
        <v>34</v>
      </c>
      <c r="B75" s="237" t="str">
        <f>VLOOKUP(A75,'Χρονοδιάγραμμα Δραστηριοτήτων'!A:B,2,FALSE)</f>
        <v>Εργασία 4.1</v>
      </c>
      <c r="C75" s="72" t="s">
        <v>167</v>
      </c>
      <c r="D75" s="71">
        <f>IF(VLOOKUP(A75,'Χρονοδιάγραμμα Δραστηριοτήτων'!A:D,4,FALSE)=0,"",VLOOKUP(A75,'Χρονοδιάγραμμα Δραστηριοτήτων'!A:D,4,FALSE))</f>
      </c>
      <c r="E75" s="76">
        <f>IF(VLOOKUP(A75,'Χρονοδιάγραμμα Δραστηριοτήτων'!A:E,5,FALSE)=0,"",VLOOKUP(A75,'Χρονοδιάγραμμα Δραστηριοτήτων'!A:E,5,FALSE))</f>
      </c>
      <c r="F75" s="191">
        <f t="shared" si="9"/>
        <v>0</v>
      </c>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row>
    <row r="76" spans="1:46" ht="13.5" customHeight="1">
      <c r="A76" s="236"/>
      <c r="B76" s="238"/>
      <c r="C76" s="73" t="s">
        <v>168</v>
      </c>
      <c r="D76" s="98">
        <f>IF(VLOOKUP(A75,'Χρονοδιάγραμμα Δραστηριοτήτων'!A:H,7,FALSE)=0,"",VLOOKUP(A75,'Χρονοδιάγραμμα Δραστηριοτήτων'!A:H,7,FALSE))</f>
      </c>
      <c r="E76" s="99">
        <f>IF(VLOOKUP(A75,'Χρονοδιάγραμμα Δραστηριοτήτων'!A:H,8,FALSE)=0,"",VLOOKUP(A75,'Χρονοδιάγραμμα Δραστηριοτήτων'!A:H,8,FALSE))</f>
      </c>
      <c r="F76" s="192">
        <f t="shared" si="9"/>
        <v>0</v>
      </c>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row>
    <row r="77" spans="1:46" ht="13.5" customHeight="1">
      <c r="A77" s="235" t="s">
        <v>35</v>
      </c>
      <c r="B77" s="237" t="str">
        <f>VLOOKUP(A77,'Χρονοδιάγραμμα Δραστηριοτήτων'!A:B,2,FALSE)</f>
        <v>Εργασία 4.2</v>
      </c>
      <c r="C77" s="72" t="s">
        <v>167</v>
      </c>
      <c r="D77" s="71">
        <f>IF(VLOOKUP(A77,'Χρονοδιάγραμμα Δραστηριοτήτων'!A:D,4,FALSE)=0,"",VLOOKUP(A77,'Χρονοδιάγραμμα Δραστηριοτήτων'!A:D,4,FALSE))</f>
      </c>
      <c r="E77" s="76">
        <f>IF(VLOOKUP(A77,'Χρονοδιάγραμμα Δραστηριοτήτων'!A:E,5,FALSE)=0,"",VLOOKUP(A77,'Χρονοδιάγραμμα Δραστηριοτήτων'!A:E,5,FALSE))</f>
      </c>
      <c r="F77" s="191">
        <f t="shared" si="9"/>
        <v>0</v>
      </c>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row>
    <row r="78" spans="1:46" ht="13.5" customHeight="1">
      <c r="A78" s="236"/>
      <c r="B78" s="238"/>
      <c r="C78" s="75" t="s">
        <v>168</v>
      </c>
      <c r="D78" s="98">
        <f>IF(VLOOKUP(A77,'Χρονοδιάγραμμα Δραστηριοτήτων'!A:H,7,FALSE)=0,"",VLOOKUP(A77,'Χρονοδιάγραμμα Δραστηριοτήτων'!A:H,7,FALSE))</f>
      </c>
      <c r="E78" s="99">
        <f>IF(VLOOKUP(A77,'Χρονοδιάγραμμα Δραστηριοτήτων'!A:H,8,FALSE)=0,"",VLOOKUP(A77,'Χρονοδιάγραμμα Δραστηριοτήτων'!A:H,8,FALSE))</f>
      </c>
      <c r="F78" s="192">
        <f t="shared" si="9"/>
        <v>0</v>
      </c>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row>
    <row r="79" spans="1:46" ht="13.5" customHeight="1">
      <c r="A79" s="235" t="s">
        <v>36</v>
      </c>
      <c r="B79" s="237" t="str">
        <f>VLOOKUP(A79,'Χρονοδιάγραμμα Δραστηριοτήτων'!A:B,2,FALSE)</f>
        <v>Εργασία 4.3</v>
      </c>
      <c r="C79" s="72" t="s">
        <v>167</v>
      </c>
      <c r="D79" s="71">
        <f>IF(VLOOKUP(A79,'Χρονοδιάγραμμα Δραστηριοτήτων'!A:D,4,FALSE)=0,"",VLOOKUP(A79,'Χρονοδιάγραμμα Δραστηριοτήτων'!A:D,4,FALSE))</f>
      </c>
      <c r="E79" s="76">
        <f>IF(VLOOKUP(A79,'Χρονοδιάγραμμα Δραστηριοτήτων'!A:E,5,FALSE)=0,"",VLOOKUP(A79,'Χρονοδιάγραμμα Δραστηριοτήτων'!A:E,5,FALSE))</f>
      </c>
      <c r="F79" s="191">
        <f t="shared" si="9"/>
        <v>0</v>
      </c>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row>
    <row r="80" spans="1:46" ht="13.5" customHeight="1">
      <c r="A80" s="236"/>
      <c r="B80" s="238"/>
      <c r="C80" s="75" t="s">
        <v>168</v>
      </c>
      <c r="D80" s="98">
        <f>IF(VLOOKUP(A79,'Χρονοδιάγραμμα Δραστηριοτήτων'!A:H,7,FALSE)=0,"",VLOOKUP(A79,'Χρονοδιάγραμμα Δραστηριοτήτων'!A:H,7,FALSE))</f>
      </c>
      <c r="E80" s="99">
        <f>IF(VLOOKUP(A79,'Χρονοδιάγραμμα Δραστηριοτήτων'!A:H,8,FALSE)=0,"",VLOOKUP(A79,'Χρονοδιάγραμμα Δραστηριοτήτων'!A:H,8,FALSE))</f>
      </c>
      <c r="F80" s="192">
        <f t="shared" si="9"/>
        <v>0</v>
      </c>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row>
    <row r="81" spans="1:46" ht="13.5" customHeight="1">
      <c r="A81" s="235" t="s">
        <v>37</v>
      </c>
      <c r="B81" s="237" t="str">
        <f>VLOOKUP(A81,'Χρονοδιάγραμμα Δραστηριοτήτων'!A:B,2,FALSE)</f>
        <v>Εργασία 4.4</v>
      </c>
      <c r="C81" s="72" t="s">
        <v>167</v>
      </c>
      <c r="D81" s="71">
        <f>IF(VLOOKUP(A81,'Χρονοδιάγραμμα Δραστηριοτήτων'!A:D,4,FALSE)=0,"",VLOOKUP(A81,'Χρονοδιάγραμμα Δραστηριοτήτων'!A:D,4,FALSE))</f>
      </c>
      <c r="E81" s="76">
        <f>IF(VLOOKUP(A81,'Χρονοδιάγραμμα Δραστηριοτήτων'!A:E,5,FALSE)=0,"",VLOOKUP(A81,'Χρονοδιάγραμμα Δραστηριοτήτων'!A:E,5,FALSE))</f>
      </c>
      <c r="F81" s="191">
        <f t="shared" si="9"/>
        <v>0</v>
      </c>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row>
    <row r="82" spans="1:46" ht="13.5" customHeight="1">
      <c r="A82" s="236"/>
      <c r="B82" s="238"/>
      <c r="C82" s="75" t="s">
        <v>168</v>
      </c>
      <c r="D82" s="98">
        <f>IF(VLOOKUP(A81,'Χρονοδιάγραμμα Δραστηριοτήτων'!A:H,7,FALSE)=0,"",VLOOKUP(A81,'Χρονοδιάγραμμα Δραστηριοτήτων'!A:H,7,FALSE))</f>
      </c>
      <c r="E82" s="99">
        <f>IF(VLOOKUP(A81,'Χρονοδιάγραμμα Δραστηριοτήτων'!A:H,8,FALSE)=0,"",VLOOKUP(A81,'Χρονοδιάγραμμα Δραστηριοτήτων'!A:H,8,FALSE))</f>
      </c>
      <c r="F82" s="192">
        <f t="shared" si="9"/>
        <v>0</v>
      </c>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row>
    <row r="83" spans="1:46" ht="13.5" customHeight="1">
      <c r="A83" s="235" t="s">
        <v>38</v>
      </c>
      <c r="B83" s="237" t="str">
        <f>VLOOKUP(A83,'Χρονοδιάγραμμα Δραστηριοτήτων'!A:B,2,FALSE)</f>
        <v>Εργασία 4.5</v>
      </c>
      <c r="C83" s="72" t="s">
        <v>167</v>
      </c>
      <c r="D83" s="71">
        <f>IF(VLOOKUP(A83,'Χρονοδιάγραμμα Δραστηριοτήτων'!A:D,4,FALSE)=0,"",VLOOKUP(A83,'Χρονοδιάγραμμα Δραστηριοτήτων'!A:D,4,FALSE))</f>
      </c>
      <c r="E83" s="76">
        <f>IF(VLOOKUP(A83,'Χρονοδιάγραμμα Δραστηριοτήτων'!A:E,5,FALSE)=0,"",VLOOKUP(A83,'Χρονοδιάγραμμα Δραστηριοτήτων'!A:E,5,FALSE))</f>
      </c>
      <c r="F83" s="191">
        <f t="shared" si="9"/>
        <v>0</v>
      </c>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row>
    <row r="84" spans="1:46" ht="13.5" customHeight="1">
      <c r="A84" s="236"/>
      <c r="B84" s="238"/>
      <c r="C84" s="75" t="s">
        <v>168</v>
      </c>
      <c r="D84" s="98">
        <f>IF(VLOOKUP(A83,'Χρονοδιάγραμμα Δραστηριοτήτων'!A:H,7,FALSE)=0,"",VLOOKUP(A83,'Χρονοδιάγραμμα Δραστηριοτήτων'!A:H,7,FALSE))</f>
      </c>
      <c r="E84" s="99">
        <f>IF(VLOOKUP(A83,'Χρονοδιάγραμμα Δραστηριοτήτων'!A:H,8,FALSE)=0,"",VLOOKUP(A83,'Χρονοδιάγραμμα Δραστηριοτήτων'!A:H,8,FALSE))</f>
      </c>
      <c r="F84" s="192">
        <f t="shared" si="9"/>
        <v>0</v>
      </c>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row>
    <row r="85" spans="1:46" ht="13.5" customHeight="1">
      <c r="A85" s="235" t="s">
        <v>39</v>
      </c>
      <c r="B85" s="237" t="str">
        <f>VLOOKUP(A85,'Χρονοδιάγραμμα Δραστηριοτήτων'!A:B,2,FALSE)</f>
        <v>Εργασία 4.6</v>
      </c>
      <c r="C85" s="72" t="s">
        <v>167</v>
      </c>
      <c r="D85" s="71">
        <f>IF(VLOOKUP(A85,'Χρονοδιάγραμμα Δραστηριοτήτων'!A:D,4,FALSE)=0,"",VLOOKUP(A85,'Χρονοδιάγραμμα Δραστηριοτήτων'!A:D,4,FALSE))</f>
      </c>
      <c r="E85" s="76">
        <f>IF(VLOOKUP(A85,'Χρονοδιάγραμμα Δραστηριοτήτων'!A:E,5,FALSE)=0,"",VLOOKUP(A85,'Χρονοδιάγραμμα Δραστηριοτήτων'!A:E,5,FALSE))</f>
      </c>
      <c r="F85" s="191">
        <f t="shared" si="9"/>
        <v>0</v>
      </c>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row>
    <row r="86" spans="1:46" ht="13.5" customHeight="1">
      <c r="A86" s="236"/>
      <c r="B86" s="238"/>
      <c r="C86" s="75" t="s">
        <v>168</v>
      </c>
      <c r="D86" s="98">
        <f>IF(VLOOKUP(A85,'Χρονοδιάγραμμα Δραστηριοτήτων'!A:H,7,FALSE)=0,"",VLOOKUP(A85,'Χρονοδιάγραμμα Δραστηριοτήτων'!A:H,7,FALSE))</f>
      </c>
      <c r="E86" s="99">
        <f>IF(VLOOKUP(A85,'Χρονοδιάγραμμα Δραστηριοτήτων'!A:H,8,FALSE)=0,"",VLOOKUP(A85,'Χρονοδιάγραμμα Δραστηριοτήτων'!A:H,8,FALSE))</f>
      </c>
      <c r="F86" s="192">
        <f t="shared" si="9"/>
        <v>0</v>
      </c>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row>
    <row r="87" spans="1:46" ht="13.5" customHeight="1">
      <c r="A87" s="235" t="s">
        <v>40</v>
      </c>
      <c r="B87" s="237" t="str">
        <f>VLOOKUP(A87,'Χρονοδιάγραμμα Δραστηριοτήτων'!A:B,2,FALSE)</f>
        <v>Εργασία 4.7</v>
      </c>
      <c r="C87" s="72" t="s">
        <v>167</v>
      </c>
      <c r="D87" s="71">
        <f>IF(VLOOKUP(A87,'Χρονοδιάγραμμα Δραστηριοτήτων'!A:D,4,FALSE)=0,"",VLOOKUP(A87,'Χρονοδιάγραμμα Δραστηριοτήτων'!A:D,4,FALSE))</f>
      </c>
      <c r="E87" s="76">
        <f>IF(VLOOKUP(A87,'Χρονοδιάγραμμα Δραστηριοτήτων'!A:E,5,FALSE)=0,"",VLOOKUP(A87,'Χρονοδιάγραμμα Δραστηριοτήτων'!A:E,5,FALSE))</f>
      </c>
      <c r="F87" s="191">
        <f t="shared" si="9"/>
        <v>0</v>
      </c>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row>
    <row r="88" spans="1:46" ht="13.5" customHeight="1">
      <c r="A88" s="236"/>
      <c r="B88" s="238"/>
      <c r="C88" s="75" t="s">
        <v>168</v>
      </c>
      <c r="D88" s="98">
        <f>IF(VLOOKUP(A87,'Χρονοδιάγραμμα Δραστηριοτήτων'!A:H,7,FALSE)=0,"",VLOOKUP(A87,'Χρονοδιάγραμμα Δραστηριοτήτων'!A:H,7,FALSE))</f>
      </c>
      <c r="E88" s="99">
        <f>IF(VLOOKUP(A87,'Χρονοδιάγραμμα Δραστηριοτήτων'!A:H,8,FALSE)=0,"",VLOOKUP(A87,'Χρονοδιάγραμμα Δραστηριοτήτων'!A:H,8,FALSE))</f>
      </c>
      <c r="F88" s="192">
        <f t="shared" si="9"/>
        <v>0</v>
      </c>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row>
    <row r="89" spans="1:46" ht="13.5" customHeight="1">
      <c r="A89" s="235" t="s">
        <v>41</v>
      </c>
      <c r="B89" s="237" t="str">
        <f>VLOOKUP(A89,'Χρονοδιάγραμμα Δραστηριοτήτων'!A:B,2,FALSE)</f>
        <v>Εργασία 4.8</v>
      </c>
      <c r="C89" s="72" t="s">
        <v>167</v>
      </c>
      <c r="D89" s="71">
        <f>IF(VLOOKUP(A89,'Χρονοδιάγραμμα Δραστηριοτήτων'!A:D,4,FALSE)=0,"",VLOOKUP(A89,'Χρονοδιάγραμμα Δραστηριοτήτων'!A:D,4,FALSE))</f>
      </c>
      <c r="E89" s="76">
        <f>IF(VLOOKUP(A89,'Χρονοδιάγραμμα Δραστηριοτήτων'!A:E,5,FALSE)=0,"",VLOOKUP(A89,'Χρονοδιάγραμμα Δραστηριοτήτων'!A:E,5,FALSE))</f>
      </c>
      <c r="F89" s="191">
        <f t="shared" si="9"/>
        <v>0</v>
      </c>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row>
    <row r="90" spans="1:46" ht="13.5" customHeight="1">
      <c r="A90" s="236"/>
      <c r="B90" s="238"/>
      <c r="C90" s="75" t="s">
        <v>168</v>
      </c>
      <c r="D90" s="98">
        <f>IF(VLOOKUP(A89,'Χρονοδιάγραμμα Δραστηριοτήτων'!A:H,7,FALSE)=0,"",VLOOKUP(A89,'Χρονοδιάγραμμα Δραστηριοτήτων'!A:H,7,FALSE))</f>
      </c>
      <c r="E90" s="99">
        <f>IF(VLOOKUP(A89,'Χρονοδιάγραμμα Δραστηριοτήτων'!A:H,8,FALSE)=0,"",VLOOKUP(A89,'Χρονοδιάγραμμα Δραστηριοτήτων'!A:H,8,FALSE))</f>
      </c>
      <c r="F90" s="192">
        <f t="shared" si="9"/>
        <v>0</v>
      </c>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row>
    <row r="91" spans="1:46" ht="13.5" customHeight="1">
      <c r="A91" s="235" t="s">
        <v>42</v>
      </c>
      <c r="B91" s="237" t="str">
        <f>VLOOKUP(A91,'Χρονοδιάγραμμα Δραστηριοτήτων'!A:B,2,FALSE)</f>
        <v>Εργασία 4.9</v>
      </c>
      <c r="C91" s="72" t="s">
        <v>167</v>
      </c>
      <c r="D91" s="71">
        <f>IF(VLOOKUP(A91,'Χρονοδιάγραμμα Δραστηριοτήτων'!A:D,4,FALSE)=0,"",VLOOKUP(A91,'Χρονοδιάγραμμα Δραστηριοτήτων'!A:D,4,FALSE))</f>
      </c>
      <c r="E91" s="76">
        <f>IF(VLOOKUP(A91,'Χρονοδιάγραμμα Δραστηριοτήτων'!A:E,5,FALSE)=0,"",VLOOKUP(A91,'Χρονοδιάγραμμα Δραστηριοτήτων'!A:E,5,FALSE))</f>
      </c>
      <c r="F91" s="191">
        <f t="shared" si="9"/>
        <v>0</v>
      </c>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row>
    <row r="92" spans="1:46" ht="13.5" customHeight="1">
      <c r="A92" s="236"/>
      <c r="B92" s="238"/>
      <c r="C92" s="75" t="s">
        <v>168</v>
      </c>
      <c r="D92" s="98">
        <f>IF(VLOOKUP(A91,'Χρονοδιάγραμμα Δραστηριοτήτων'!A:H,7,FALSE)=0,"",VLOOKUP(A91,'Χρονοδιάγραμμα Δραστηριοτήτων'!A:H,7,FALSE))</f>
      </c>
      <c r="E92" s="99">
        <f>IF(VLOOKUP(A91,'Χρονοδιάγραμμα Δραστηριοτήτων'!A:H,8,FALSE)=0,"",VLOOKUP(A91,'Χρονοδιάγραμμα Δραστηριοτήτων'!A:H,8,FALSE))</f>
      </c>
      <c r="F92" s="192">
        <f t="shared" si="9"/>
        <v>0</v>
      </c>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row>
    <row r="93" spans="1:46" ht="13.5" customHeight="1">
      <c r="A93" s="235" t="s">
        <v>43</v>
      </c>
      <c r="B93" s="237" t="str">
        <f>VLOOKUP(A93,'Χρονοδιάγραμμα Δραστηριοτήτων'!A:B,2,FALSE)</f>
        <v>Εργασία 4.10</v>
      </c>
      <c r="C93" s="72" t="s">
        <v>167</v>
      </c>
      <c r="D93" s="71">
        <f>IF(VLOOKUP(A93,'Χρονοδιάγραμμα Δραστηριοτήτων'!A:D,4,FALSE)=0,"",VLOOKUP(A93,'Χρονοδιάγραμμα Δραστηριοτήτων'!A:D,4,FALSE))</f>
      </c>
      <c r="E93" s="76">
        <f>IF(VLOOKUP(A93,'Χρονοδιάγραμμα Δραστηριοτήτων'!A:E,5,FALSE)=0,"",VLOOKUP(A93,'Χρονοδιάγραμμα Δραστηριοτήτων'!A:E,5,FALSE))</f>
      </c>
      <c r="F93" s="191">
        <f t="shared" si="9"/>
        <v>0</v>
      </c>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row>
    <row r="94" spans="1:46" ht="13.5" customHeight="1">
      <c r="A94" s="236"/>
      <c r="B94" s="238"/>
      <c r="C94" s="75" t="s">
        <v>168</v>
      </c>
      <c r="D94" s="98">
        <f>IF(VLOOKUP(A93,'Χρονοδιάγραμμα Δραστηριοτήτων'!A:H,7,FALSE)=0,"",VLOOKUP(A93,'Χρονοδιάγραμμα Δραστηριοτήτων'!A:H,7,FALSE))</f>
      </c>
      <c r="E94" s="99">
        <f>IF(VLOOKUP(A93,'Χρονοδιάγραμμα Δραστηριοτήτων'!A:H,8,FALSE)=0,"",VLOOKUP(A93,'Χρονοδιάγραμμα Δραστηριοτήτων'!A:H,8,FALSE))</f>
      </c>
      <c r="F94" s="192">
        <f t="shared" si="9"/>
        <v>0</v>
      </c>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row>
    <row r="95" spans="1:46" ht="13.5" customHeight="1">
      <c r="A95" s="244">
        <v>5</v>
      </c>
      <c r="B95" s="246" t="str">
        <f>VLOOKUP(A95,'Χρονοδιάγραμμα Δραστηριοτήτων'!A:B,2,FALSE)</f>
        <v>ΔΡΑΣΤΗΡΙΟΤΗΤΑ 5</v>
      </c>
      <c r="C95" s="72" t="s">
        <v>167</v>
      </c>
      <c r="D95" s="96">
        <f>IF(VLOOKUP(A95,'Χρονοδιάγραμμα Δραστηριοτήτων'!A:D,4,FALSE)=0,"",VLOOKUP(A95,'Χρονοδιάγραμμα Δραστηριοτήτων'!A:D,4,FALSE))</f>
      </c>
      <c r="E95" s="97">
        <f>IF(VLOOKUP(A95,'Χρονοδιάγραμμα Δραστηριοτήτων'!A:E,5,FALSE)=0,"",VLOOKUP(A95,'Χρονοδιάγραμμα Δραστηριοτήτων'!A:E,5,FALSE))</f>
      </c>
      <c r="F95" s="189">
        <f t="shared" si="9"/>
        <v>0</v>
      </c>
      <c r="G95" s="203">
        <f aca="true" t="shared" si="12" ref="G95:AT95">SUM(G97,G99,G101,G103,G105,G107,G109,G111,G113,G115)</f>
        <v>0</v>
      </c>
      <c r="H95" s="203">
        <f t="shared" si="12"/>
        <v>0</v>
      </c>
      <c r="I95" s="203">
        <f t="shared" si="12"/>
        <v>0</v>
      </c>
      <c r="J95" s="203">
        <f t="shared" si="12"/>
        <v>0</v>
      </c>
      <c r="K95" s="203">
        <f t="shared" si="12"/>
        <v>0</v>
      </c>
      <c r="L95" s="203">
        <f t="shared" si="12"/>
        <v>0</v>
      </c>
      <c r="M95" s="203">
        <f t="shared" si="12"/>
        <v>0</v>
      </c>
      <c r="N95" s="203">
        <f t="shared" si="12"/>
        <v>0</v>
      </c>
      <c r="O95" s="203">
        <f t="shared" si="12"/>
        <v>0</v>
      </c>
      <c r="P95" s="203">
        <f t="shared" si="12"/>
        <v>0</v>
      </c>
      <c r="Q95" s="203">
        <f t="shared" si="12"/>
        <v>0</v>
      </c>
      <c r="R95" s="203">
        <f t="shared" si="12"/>
        <v>0</v>
      </c>
      <c r="S95" s="203">
        <f t="shared" si="12"/>
        <v>0</v>
      </c>
      <c r="T95" s="203">
        <f t="shared" si="12"/>
        <v>0</v>
      </c>
      <c r="U95" s="203">
        <f t="shared" si="12"/>
        <v>0</v>
      </c>
      <c r="V95" s="203">
        <f t="shared" si="12"/>
        <v>0</v>
      </c>
      <c r="W95" s="203">
        <f t="shared" si="12"/>
        <v>0</v>
      </c>
      <c r="X95" s="203">
        <f t="shared" si="12"/>
        <v>0</v>
      </c>
      <c r="Y95" s="203">
        <f t="shared" si="12"/>
        <v>0</v>
      </c>
      <c r="Z95" s="203">
        <f t="shared" si="12"/>
        <v>0</v>
      </c>
      <c r="AA95" s="203">
        <f t="shared" si="12"/>
        <v>0</v>
      </c>
      <c r="AB95" s="203">
        <f t="shared" si="12"/>
        <v>0</v>
      </c>
      <c r="AC95" s="203">
        <f t="shared" si="12"/>
        <v>0</v>
      </c>
      <c r="AD95" s="203">
        <f t="shared" si="12"/>
        <v>0</v>
      </c>
      <c r="AE95" s="203">
        <f t="shared" si="12"/>
        <v>0</v>
      </c>
      <c r="AF95" s="203">
        <f t="shared" si="12"/>
        <v>0</v>
      </c>
      <c r="AG95" s="203">
        <f t="shared" si="12"/>
        <v>0</v>
      </c>
      <c r="AH95" s="203">
        <f t="shared" si="12"/>
        <v>0</v>
      </c>
      <c r="AI95" s="203">
        <f t="shared" si="12"/>
        <v>0</v>
      </c>
      <c r="AJ95" s="203">
        <f t="shared" si="12"/>
        <v>0</v>
      </c>
      <c r="AK95" s="203">
        <f t="shared" si="12"/>
        <v>0</v>
      </c>
      <c r="AL95" s="203">
        <f t="shared" si="12"/>
        <v>0</v>
      </c>
      <c r="AM95" s="203">
        <f t="shared" si="12"/>
        <v>0</v>
      </c>
      <c r="AN95" s="203">
        <f t="shared" si="12"/>
        <v>0</v>
      </c>
      <c r="AO95" s="203">
        <f t="shared" si="12"/>
        <v>0</v>
      </c>
      <c r="AP95" s="203">
        <f t="shared" si="12"/>
        <v>0</v>
      </c>
      <c r="AQ95" s="203">
        <f t="shared" si="12"/>
        <v>0</v>
      </c>
      <c r="AR95" s="203">
        <f t="shared" si="12"/>
        <v>0</v>
      </c>
      <c r="AS95" s="203">
        <f t="shared" si="12"/>
        <v>0</v>
      </c>
      <c r="AT95" s="203">
        <f t="shared" si="12"/>
        <v>0</v>
      </c>
    </row>
    <row r="96" spans="1:46" ht="13.5" customHeight="1">
      <c r="A96" s="245"/>
      <c r="B96" s="247"/>
      <c r="C96" s="73" t="s">
        <v>168</v>
      </c>
      <c r="D96" s="74">
        <f>IF(VLOOKUP(A95,'Χρονοδιάγραμμα Δραστηριοτήτων'!A:H,7,FALSE)=0,"",VLOOKUP(A95,'Χρονοδιάγραμμα Δραστηριοτήτων'!A:H,7,FALSE))</f>
      </c>
      <c r="E96" s="77">
        <f>IF(VLOOKUP(A95,'Χρονοδιάγραμμα Δραστηριοτήτων'!A:H,8,FALSE)=0,"",VLOOKUP(A95,'Χρονοδιάγραμμα Δραστηριοτήτων'!A:H,8,FALSE))</f>
      </c>
      <c r="F96" s="190">
        <f t="shared" si="9"/>
        <v>0</v>
      </c>
      <c r="G96" s="204">
        <f aca="true" t="shared" si="13" ref="G96:AT96">SUM(G98,G100,G102,G104,G106,G108,G110,G112,G114,G116)</f>
        <v>0</v>
      </c>
      <c r="H96" s="204">
        <f t="shared" si="13"/>
        <v>0</v>
      </c>
      <c r="I96" s="204">
        <f t="shared" si="13"/>
        <v>0</v>
      </c>
      <c r="J96" s="204">
        <f t="shared" si="13"/>
        <v>0</v>
      </c>
      <c r="K96" s="204">
        <f t="shared" si="13"/>
        <v>0</v>
      </c>
      <c r="L96" s="204">
        <f t="shared" si="13"/>
        <v>0</v>
      </c>
      <c r="M96" s="204">
        <f t="shared" si="13"/>
        <v>0</v>
      </c>
      <c r="N96" s="204">
        <f t="shared" si="13"/>
        <v>0</v>
      </c>
      <c r="O96" s="204">
        <f t="shared" si="13"/>
        <v>0</v>
      </c>
      <c r="P96" s="204">
        <f t="shared" si="13"/>
        <v>0</v>
      </c>
      <c r="Q96" s="204">
        <f t="shared" si="13"/>
        <v>0</v>
      </c>
      <c r="R96" s="204">
        <f t="shared" si="13"/>
        <v>0</v>
      </c>
      <c r="S96" s="204">
        <f t="shared" si="13"/>
        <v>0</v>
      </c>
      <c r="T96" s="204">
        <f t="shared" si="13"/>
        <v>0</v>
      </c>
      <c r="U96" s="204">
        <f t="shared" si="13"/>
        <v>0</v>
      </c>
      <c r="V96" s="204">
        <f t="shared" si="13"/>
        <v>0</v>
      </c>
      <c r="W96" s="204">
        <f t="shared" si="13"/>
        <v>0</v>
      </c>
      <c r="X96" s="204">
        <f t="shared" si="13"/>
        <v>0</v>
      </c>
      <c r="Y96" s="204">
        <f t="shared" si="13"/>
        <v>0</v>
      </c>
      <c r="Z96" s="204">
        <f t="shared" si="13"/>
        <v>0</v>
      </c>
      <c r="AA96" s="204">
        <f t="shared" si="13"/>
        <v>0</v>
      </c>
      <c r="AB96" s="204">
        <f t="shared" si="13"/>
        <v>0</v>
      </c>
      <c r="AC96" s="204">
        <f t="shared" si="13"/>
        <v>0</v>
      </c>
      <c r="AD96" s="204">
        <f t="shared" si="13"/>
        <v>0</v>
      </c>
      <c r="AE96" s="204">
        <f t="shared" si="13"/>
        <v>0</v>
      </c>
      <c r="AF96" s="204">
        <f t="shared" si="13"/>
        <v>0</v>
      </c>
      <c r="AG96" s="204">
        <f t="shared" si="13"/>
        <v>0</v>
      </c>
      <c r="AH96" s="204">
        <f t="shared" si="13"/>
        <v>0</v>
      </c>
      <c r="AI96" s="204">
        <f t="shared" si="13"/>
        <v>0</v>
      </c>
      <c r="AJ96" s="204">
        <f t="shared" si="13"/>
        <v>0</v>
      </c>
      <c r="AK96" s="204">
        <f t="shared" si="13"/>
        <v>0</v>
      </c>
      <c r="AL96" s="204">
        <f t="shared" si="13"/>
        <v>0</v>
      </c>
      <c r="AM96" s="204">
        <f t="shared" si="13"/>
        <v>0</v>
      </c>
      <c r="AN96" s="204">
        <f t="shared" si="13"/>
        <v>0</v>
      </c>
      <c r="AO96" s="204">
        <f t="shared" si="13"/>
        <v>0</v>
      </c>
      <c r="AP96" s="204">
        <f t="shared" si="13"/>
        <v>0</v>
      </c>
      <c r="AQ96" s="204">
        <f t="shared" si="13"/>
        <v>0</v>
      </c>
      <c r="AR96" s="204">
        <f t="shared" si="13"/>
        <v>0</v>
      </c>
      <c r="AS96" s="204">
        <f t="shared" si="13"/>
        <v>0</v>
      </c>
      <c r="AT96" s="204">
        <f t="shared" si="13"/>
        <v>0</v>
      </c>
    </row>
    <row r="97" spans="1:46" ht="13.5" customHeight="1">
      <c r="A97" s="235" t="s">
        <v>49</v>
      </c>
      <c r="B97" s="237" t="str">
        <f>VLOOKUP(A97,'Χρονοδιάγραμμα Δραστηριοτήτων'!A:B,2,FALSE)</f>
        <v>Εργασία 5.1</v>
      </c>
      <c r="C97" s="72" t="s">
        <v>167</v>
      </c>
      <c r="D97" s="71">
        <f>IF(VLOOKUP(A97,'Χρονοδιάγραμμα Δραστηριοτήτων'!A:D,4,FALSE)=0,"",VLOOKUP(A97,'Χρονοδιάγραμμα Δραστηριοτήτων'!A:D,4,FALSE))</f>
      </c>
      <c r="E97" s="76">
        <f>IF(VLOOKUP(A97,'Χρονοδιάγραμμα Δραστηριοτήτων'!A:E,5,FALSE)=0,"",VLOOKUP(A97,'Χρονοδιάγραμμα Δραστηριοτήτων'!A:E,5,FALSE))</f>
      </c>
      <c r="F97" s="191">
        <f t="shared" si="9"/>
        <v>0</v>
      </c>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row>
    <row r="98" spans="1:46" ht="13.5" customHeight="1">
      <c r="A98" s="236"/>
      <c r="B98" s="238"/>
      <c r="C98" s="73" t="s">
        <v>168</v>
      </c>
      <c r="D98" s="98">
        <f>IF(VLOOKUP(A97,'Χρονοδιάγραμμα Δραστηριοτήτων'!A:H,7,FALSE)=0,"",VLOOKUP(A97,'Χρονοδιάγραμμα Δραστηριοτήτων'!A:H,7,FALSE))</f>
      </c>
      <c r="E98" s="99">
        <f>IF(VLOOKUP(A97,'Χρονοδιάγραμμα Δραστηριοτήτων'!A:H,8,FALSE)=0,"",VLOOKUP(A97,'Χρονοδιάγραμμα Δραστηριοτήτων'!A:H,8,FALSE))</f>
      </c>
      <c r="F98" s="192">
        <f t="shared" si="9"/>
        <v>0</v>
      </c>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row>
    <row r="99" spans="1:46" ht="13.5" customHeight="1">
      <c r="A99" s="235" t="s">
        <v>50</v>
      </c>
      <c r="B99" s="237" t="str">
        <f>VLOOKUP(A99,'Χρονοδιάγραμμα Δραστηριοτήτων'!A:B,2,FALSE)</f>
        <v>Εργασία 5.2</v>
      </c>
      <c r="C99" s="72" t="s">
        <v>167</v>
      </c>
      <c r="D99" s="71">
        <f>IF(VLOOKUP(A99,'Χρονοδιάγραμμα Δραστηριοτήτων'!A:D,4,FALSE)=0,"",VLOOKUP(A99,'Χρονοδιάγραμμα Δραστηριοτήτων'!A:D,4,FALSE))</f>
      </c>
      <c r="E99" s="76">
        <f>IF(VLOOKUP(A99,'Χρονοδιάγραμμα Δραστηριοτήτων'!A:E,5,FALSE)=0,"",VLOOKUP(A99,'Χρονοδιάγραμμα Δραστηριοτήτων'!A:E,5,FALSE))</f>
      </c>
      <c r="F99" s="191">
        <f t="shared" si="9"/>
        <v>0</v>
      </c>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row>
    <row r="100" spans="1:46" ht="13.5" customHeight="1">
      <c r="A100" s="236"/>
      <c r="B100" s="238"/>
      <c r="C100" s="75" t="s">
        <v>168</v>
      </c>
      <c r="D100" s="98">
        <f>IF(VLOOKUP(A99,'Χρονοδιάγραμμα Δραστηριοτήτων'!A:H,7,FALSE)=0,"",VLOOKUP(A99,'Χρονοδιάγραμμα Δραστηριοτήτων'!A:H,7,FALSE))</f>
      </c>
      <c r="E100" s="99">
        <f>IF(VLOOKUP(A99,'Χρονοδιάγραμμα Δραστηριοτήτων'!A:H,8,FALSE)=0,"",VLOOKUP(A99,'Χρονοδιάγραμμα Δραστηριοτήτων'!A:H,8,FALSE))</f>
      </c>
      <c r="F100" s="192">
        <f t="shared" si="9"/>
        <v>0</v>
      </c>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row>
    <row r="101" spans="1:46" ht="13.5" customHeight="1">
      <c r="A101" s="235" t="s">
        <v>51</v>
      </c>
      <c r="B101" s="237" t="str">
        <f>VLOOKUP(A101,'Χρονοδιάγραμμα Δραστηριοτήτων'!A:B,2,FALSE)</f>
        <v>Εργασία 5.3</v>
      </c>
      <c r="C101" s="72" t="s">
        <v>167</v>
      </c>
      <c r="D101" s="71">
        <f>IF(VLOOKUP(A101,'Χρονοδιάγραμμα Δραστηριοτήτων'!A:D,4,FALSE)=0,"",VLOOKUP(A101,'Χρονοδιάγραμμα Δραστηριοτήτων'!A:D,4,FALSE))</f>
      </c>
      <c r="E101" s="76">
        <f>IF(VLOOKUP(A101,'Χρονοδιάγραμμα Δραστηριοτήτων'!A:E,5,FALSE)=0,"",VLOOKUP(A101,'Χρονοδιάγραμμα Δραστηριοτήτων'!A:E,5,FALSE))</f>
      </c>
      <c r="F101" s="191">
        <f t="shared" si="9"/>
        <v>0</v>
      </c>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row>
    <row r="102" spans="1:46" ht="13.5" customHeight="1">
      <c r="A102" s="236"/>
      <c r="B102" s="238"/>
      <c r="C102" s="75" t="s">
        <v>168</v>
      </c>
      <c r="D102" s="98">
        <f>IF(VLOOKUP(A101,'Χρονοδιάγραμμα Δραστηριοτήτων'!A:H,7,FALSE)=0,"",VLOOKUP(A101,'Χρονοδιάγραμμα Δραστηριοτήτων'!A:H,7,FALSE))</f>
      </c>
      <c r="E102" s="99">
        <f>IF(VLOOKUP(A101,'Χρονοδιάγραμμα Δραστηριοτήτων'!A:H,8,FALSE)=0,"",VLOOKUP(A101,'Χρονοδιάγραμμα Δραστηριοτήτων'!A:H,8,FALSE))</f>
      </c>
      <c r="F102" s="192">
        <f t="shared" si="9"/>
        <v>0</v>
      </c>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row>
    <row r="103" spans="1:46" ht="13.5" customHeight="1">
      <c r="A103" s="235" t="s">
        <v>52</v>
      </c>
      <c r="B103" s="237" t="str">
        <f>VLOOKUP(A103,'Χρονοδιάγραμμα Δραστηριοτήτων'!A:B,2,FALSE)</f>
        <v>Εργασία 5.4</v>
      </c>
      <c r="C103" s="72" t="s">
        <v>167</v>
      </c>
      <c r="D103" s="71">
        <f>IF(VLOOKUP(A103,'Χρονοδιάγραμμα Δραστηριοτήτων'!A:D,4,FALSE)=0,"",VLOOKUP(A103,'Χρονοδιάγραμμα Δραστηριοτήτων'!A:D,4,FALSE))</f>
      </c>
      <c r="E103" s="76">
        <f>IF(VLOOKUP(A103,'Χρονοδιάγραμμα Δραστηριοτήτων'!A:E,5,FALSE)=0,"",VLOOKUP(A103,'Χρονοδιάγραμμα Δραστηριοτήτων'!A:E,5,FALSE))</f>
      </c>
      <c r="F103" s="191">
        <f t="shared" si="9"/>
        <v>0</v>
      </c>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row>
    <row r="104" spans="1:46" ht="13.5" customHeight="1">
      <c r="A104" s="236"/>
      <c r="B104" s="238"/>
      <c r="C104" s="75" t="s">
        <v>168</v>
      </c>
      <c r="D104" s="98">
        <f>IF(VLOOKUP(A103,'Χρονοδιάγραμμα Δραστηριοτήτων'!A:H,7,FALSE)=0,"",VLOOKUP(A103,'Χρονοδιάγραμμα Δραστηριοτήτων'!A:H,7,FALSE))</f>
      </c>
      <c r="E104" s="99">
        <f>IF(VLOOKUP(A103,'Χρονοδιάγραμμα Δραστηριοτήτων'!A:H,8,FALSE)=0,"",VLOOKUP(A103,'Χρονοδιάγραμμα Δραστηριοτήτων'!A:H,8,FALSE))</f>
      </c>
      <c r="F104" s="192">
        <f t="shared" si="9"/>
        <v>0</v>
      </c>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row>
    <row r="105" spans="1:46" ht="13.5" customHeight="1">
      <c r="A105" s="235" t="s">
        <v>53</v>
      </c>
      <c r="B105" s="237" t="str">
        <f>VLOOKUP(A105,'Χρονοδιάγραμμα Δραστηριοτήτων'!A:B,2,FALSE)</f>
        <v>Εργασία 5.5</v>
      </c>
      <c r="C105" s="72" t="s">
        <v>167</v>
      </c>
      <c r="D105" s="71">
        <f>IF(VLOOKUP(A105,'Χρονοδιάγραμμα Δραστηριοτήτων'!A:D,4,FALSE)=0,"",VLOOKUP(A105,'Χρονοδιάγραμμα Δραστηριοτήτων'!A:D,4,FALSE))</f>
      </c>
      <c r="E105" s="76">
        <f>IF(VLOOKUP(A105,'Χρονοδιάγραμμα Δραστηριοτήτων'!A:E,5,FALSE)=0,"",VLOOKUP(A105,'Χρονοδιάγραμμα Δραστηριοτήτων'!A:E,5,FALSE))</f>
      </c>
      <c r="F105" s="191">
        <f t="shared" si="9"/>
        <v>0</v>
      </c>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row>
    <row r="106" spans="1:46" ht="13.5" customHeight="1">
      <c r="A106" s="236"/>
      <c r="B106" s="238"/>
      <c r="C106" s="75" t="s">
        <v>168</v>
      </c>
      <c r="D106" s="98">
        <f>IF(VLOOKUP(A105,'Χρονοδιάγραμμα Δραστηριοτήτων'!A:H,7,FALSE)=0,"",VLOOKUP(A105,'Χρονοδιάγραμμα Δραστηριοτήτων'!A:H,7,FALSE))</f>
      </c>
      <c r="E106" s="99">
        <f>IF(VLOOKUP(A105,'Χρονοδιάγραμμα Δραστηριοτήτων'!A:H,8,FALSE)=0,"",VLOOKUP(A105,'Χρονοδιάγραμμα Δραστηριοτήτων'!A:H,8,FALSE))</f>
      </c>
      <c r="F106" s="192">
        <f t="shared" si="9"/>
        <v>0</v>
      </c>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row>
    <row r="107" spans="1:46" ht="13.5" customHeight="1">
      <c r="A107" s="235" t="s">
        <v>54</v>
      </c>
      <c r="B107" s="237" t="str">
        <f>VLOOKUP(A107,'Χρονοδιάγραμμα Δραστηριοτήτων'!A:B,2,FALSE)</f>
        <v>Εργασία 5.6</v>
      </c>
      <c r="C107" s="72" t="s">
        <v>167</v>
      </c>
      <c r="D107" s="71">
        <f>IF(VLOOKUP(A107,'Χρονοδιάγραμμα Δραστηριοτήτων'!A:D,4,FALSE)=0,"",VLOOKUP(A107,'Χρονοδιάγραμμα Δραστηριοτήτων'!A:D,4,FALSE))</f>
      </c>
      <c r="E107" s="76">
        <f>IF(VLOOKUP(A107,'Χρονοδιάγραμμα Δραστηριοτήτων'!A:E,5,FALSE)=0,"",VLOOKUP(A107,'Χρονοδιάγραμμα Δραστηριοτήτων'!A:E,5,FALSE))</f>
      </c>
      <c r="F107" s="191">
        <f t="shared" si="9"/>
        <v>0</v>
      </c>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row>
    <row r="108" spans="1:46" ht="13.5" customHeight="1">
      <c r="A108" s="236"/>
      <c r="B108" s="238"/>
      <c r="C108" s="75" t="s">
        <v>168</v>
      </c>
      <c r="D108" s="98">
        <f>IF(VLOOKUP(A107,'Χρονοδιάγραμμα Δραστηριοτήτων'!A:H,7,FALSE)=0,"",VLOOKUP(A107,'Χρονοδιάγραμμα Δραστηριοτήτων'!A:H,7,FALSE))</f>
      </c>
      <c r="E108" s="99">
        <f>IF(VLOOKUP(A107,'Χρονοδιάγραμμα Δραστηριοτήτων'!A:H,8,FALSE)=0,"",VLOOKUP(A107,'Χρονοδιάγραμμα Δραστηριοτήτων'!A:H,8,FALSE))</f>
      </c>
      <c r="F108" s="192">
        <f t="shared" si="9"/>
        <v>0</v>
      </c>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row>
    <row r="109" spans="1:46" ht="13.5" customHeight="1">
      <c r="A109" s="235" t="s">
        <v>55</v>
      </c>
      <c r="B109" s="237" t="str">
        <f>VLOOKUP(A109,'Χρονοδιάγραμμα Δραστηριοτήτων'!A:B,2,FALSE)</f>
        <v>Εργασία 5.7</v>
      </c>
      <c r="C109" s="72" t="s">
        <v>167</v>
      </c>
      <c r="D109" s="71">
        <f>IF(VLOOKUP(A109,'Χρονοδιάγραμμα Δραστηριοτήτων'!A:D,4,FALSE)=0,"",VLOOKUP(A109,'Χρονοδιάγραμμα Δραστηριοτήτων'!A:D,4,FALSE))</f>
      </c>
      <c r="E109" s="76">
        <f>IF(VLOOKUP(A109,'Χρονοδιάγραμμα Δραστηριοτήτων'!A:E,5,FALSE)=0,"",VLOOKUP(A109,'Χρονοδιάγραμμα Δραστηριοτήτων'!A:E,5,FALSE))</f>
      </c>
      <c r="F109" s="191">
        <f t="shared" si="9"/>
        <v>0</v>
      </c>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row>
    <row r="110" spans="1:46" ht="13.5" customHeight="1">
      <c r="A110" s="236"/>
      <c r="B110" s="238"/>
      <c r="C110" s="75" t="s">
        <v>168</v>
      </c>
      <c r="D110" s="98">
        <f>IF(VLOOKUP(A109,'Χρονοδιάγραμμα Δραστηριοτήτων'!A:H,7,FALSE)=0,"",VLOOKUP(A109,'Χρονοδιάγραμμα Δραστηριοτήτων'!A:H,7,FALSE))</f>
      </c>
      <c r="E110" s="99">
        <f>IF(VLOOKUP(A109,'Χρονοδιάγραμμα Δραστηριοτήτων'!A:H,8,FALSE)=0,"",VLOOKUP(A109,'Χρονοδιάγραμμα Δραστηριοτήτων'!A:H,8,FALSE))</f>
      </c>
      <c r="F110" s="192">
        <f t="shared" si="9"/>
        <v>0</v>
      </c>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row>
    <row r="111" spans="1:46" ht="13.5" customHeight="1">
      <c r="A111" s="235" t="s">
        <v>56</v>
      </c>
      <c r="B111" s="237" t="str">
        <f>VLOOKUP(A111,'Χρονοδιάγραμμα Δραστηριοτήτων'!A:B,2,FALSE)</f>
        <v>Εργασία 5.8</v>
      </c>
      <c r="C111" s="72" t="s">
        <v>167</v>
      </c>
      <c r="D111" s="71">
        <f>IF(VLOOKUP(A111,'Χρονοδιάγραμμα Δραστηριοτήτων'!A:D,4,FALSE)=0,"",VLOOKUP(A111,'Χρονοδιάγραμμα Δραστηριοτήτων'!A:D,4,FALSE))</f>
      </c>
      <c r="E111" s="76">
        <f>IF(VLOOKUP(A111,'Χρονοδιάγραμμα Δραστηριοτήτων'!A:E,5,FALSE)=0,"",VLOOKUP(A111,'Χρονοδιάγραμμα Δραστηριοτήτων'!A:E,5,FALSE))</f>
      </c>
      <c r="F111" s="191">
        <f t="shared" si="9"/>
        <v>0</v>
      </c>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row>
    <row r="112" spans="1:46" ht="13.5" customHeight="1">
      <c r="A112" s="236"/>
      <c r="B112" s="238"/>
      <c r="C112" s="75" t="s">
        <v>168</v>
      </c>
      <c r="D112" s="98">
        <f>IF(VLOOKUP(A111,'Χρονοδιάγραμμα Δραστηριοτήτων'!A:H,7,FALSE)=0,"",VLOOKUP(A111,'Χρονοδιάγραμμα Δραστηριοτήτων'!A:H,7,FALSE))</f>
      </c>
      <c r="E112" s="99">
        <f>IF(VLOOKUP(A111,'Χρονοδιάγραμμα Δραστηριοτήτων'!A:H,8,FALSE)=0,"",VLOOKUP(A111,'Χρονοδιάγραμμα Δραστηριοτήτων'!A:H,8,FALSE))</f>
      </c>
      <c r="F112" s="192">
        <f t="shared" si="9"/>
        <v>0</v>
      </c>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row>
    <row r="113" spans="1:46" ht="13.5" customHeight="1">
      <c r="A113" s="235" t="s">
        <v>57</v>
      </c>
      <c r="B113" s="237" t="str">
        <f>VLOOKUP(A113,'Χρονοδιάγραμμα Δραστηριοτήτων'!A:B,2,FALSE)</f>
        <v>Εργασία 5.9</v>
      </c>
      <c r="C113" s="72" t="s">
        <v>167</v>
      </c>
      <c r="D113" s="71">
        <f>IF(VLOOKUP(A113,'Χρονοδιάγραμμα Δραστηριοτήτων'!A:D,4,FALSE)=0,"",VLOOKUP(A113,'Χρονοδιάγραμμα Δραστηριοτήτων'!A:D,4,FALSE))</f>
      </c>
      <c r="E113" s="76">
        <f>IF(VLOOKUP(A113,'Χρονοδιάγραμμα Δραστηριοτήτων'!A:E,5,FALSE)=0,"",VLOOKUP(A113,'Χρονοδιάγραμμα Δραστηριοτήτων'!A:E,5,FALSE))</f>
      </c>
      <c r="F113" s="191">
        <f t="shared" si="9"/>
        <v>0</v>
      </c>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row>
    <row r="114" spans="1:46" ht="13.5" customHeight="1">
      <c r="A114" s="236"/>
      <c r="B114" s="238"/>
      <c r="C114" s="75" t="s">
        <v>168</v>
      </c>
      <c r="D114" s="98">
        <f>IF(VLOOKUP(A113,'Χρονοδιάγραμμα Δραστηριοτήτων'!A:H,7,FALSE)=0,"",VLOOKUP(A113,'Χρονοδιάγραμμα Δραστηριοτήτων'!A:H,7,FALSE))</f>
      </c>
      <c r="E114" s="99">
        <f>IF(VLOOKUP(A113,'Χρονοδιάγραμμα Δραστηριοτήτων'!A:H,8,FALSE)=0,"",VLOOKUP(A113,'Χρονοδιάγραμμα Δραστηριοτήτων'!A:H,8,FALSE))</f>
      </c>
      <c r="F114" s="192">
        <f t="shared" si="9"/>
        <v>0</v>
      </c>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row>
    <row r="115" spans="1:46" ht="13.5" customHeight="1">
      <c r="A115" s="235" t="s">
        <v>58</v>
      </c>
      <c r="B115" s="237" t="str">
        <f>VLOOKUP(A115,'Χρονοδιάγραμμα Δραστηριοτήτων'!A:B,2,FALSE)</f>
        <v>Εργασία 5.10</v>
      </c>
      <c r="C115" s="72" t="s">
        <v>167</v>
      </c>
      <c r="D115" s="71">
        <f>IF(VLOOKUP(A115,'Χρονοδιάγραμμα Δραστηριοτήτων'!A:D,4,FALSE)=0,"",VLOOKUP(A115,'Χρονοδιάγραμμα Δραστηριοτήτων'!A:D,4,FALSE))</f>
      </c>
      <c r="E115" s="76">
        <f>IF(VLOOKUP(A115,'Χρονοδιάγραμμα Δραστηριοτήτων'!A:E,5,FALSE)=0,"",VLOOKUP(A115,'Χρονοδιάγραμμα Δραστηριοτήτων'!A:E,5,FALSE))</f>
      </c>
      <c r="F115" s="191">
        <f t="shared" si="9"/>
        <v>0</v>
      </c>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row>
    <row r="116" spans="1:46" ht="13.5" customHeight="1">
      <c r="A116" s="236"/>
      <c r="B116" s="238"/>
      <c r="C116" s="75" t="s">
        <v>168</v>
      </c>
      <c r="D116" s="98">
        <f>IF(VLOOKUP(A115,'Χρονοδιάγραμμα Δραστηριοτήτων'!A:H,7,FALSE)=0,"",VLOOKUP(A115,'Χρονοδιάγραμμα Δραστηριοτήτων'!A:H,7,FALSE))</f>
      </c>
      <c r="E116" s="99">
        <f>IF(VLOOKUP(A115,'Χρονοδιάγραμμα Δραστηριοτήτων'!A:H,8,FALSE)=0,"",VLOOKUP(A115,'Χρονοδιάγραμμα Δραστηριοτήτων'!A:H,8,FALSE))</f>
      </c>
      <c r="F116" s="192">
        <f t="shared" si="9"/>
        <v>0</v>
      </c>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row>
    <row r="117" spans="4:6" ht="11.25">
      <c r="D117" s="10"/>
      <c r="E117" s="10"/>
      <c r="F117" s="10"/>
    </row>
    <row r="118" spans="4:6" ht="11.25">
      <c r="D118" s="10"/>
      <c r="E118" s="10"/>
      <c r="F118" s="10"/>
    </row>
    <row r="119" spans="4:6" ht="11.25">
      <c r="D119" s="10"/>
      <c r="E119" s="10"/>
      <c r="F119" s="10"/>
    </row>
    <row r="120" spans="4:6" ht="11.25">
      <c r="D120" s="10"/>
      <c r="E120" s="10"/>
      <c r="F120" s="10"/>
    </row>
    <row r="121" spans="4:6" ht="11.25">
      <c r="D121" s="10"/>
      <c r="E121" s="10"/>
      <c r="F121" s="10"/>
    </row>
    <row r="122" spans="4:6" ht="11.25">
      <c r="D122" s="10"/>
      <c r="E122" s="10"/>
      <c r="F122" s="10"/>
    </row>
    <row r="123" spans="4:6" ht="11.25">
      <c r="D123" s="10"/>
      <c r="E123" s="10"/>
      <c r="F123" s="10"/>
    </row>
    <row r="124" spans="4:6" ht="11.25">
      <c r="D124" s="10"/>
      <c r="E124" s="10"/>
      <c r="F124" s="10"/>
    </row>
    <row r="125" spans="4:6" ht="11.25">
      <c r="D125" s="10"/>
      <c r="E125" s="10"/>
      <c r="F125" s="10"/>
    </row>
    <row r="126" spans="4:6" ht="11.25">
      <c r="D126" s="10"/>
      <c r="E126" s="10"/>
      <c r="F126" s="10"/>
    </row>
    <row r="127" spans="4:6" ht="11.25">
      <c r="D127" s="10"/>
      <c r="E127" s="10"/>
      <c r="F127" s="10"/>
    </row>
    <row r="128" spans="4:6" ht="11.25">
      <c r="D128" s="10"/>
      <c r="E128" s="10"/>
      <c r="F128" s="10"/>
    </row>
    <row r="129" spans="4:6" ht="11.25">
      <c r="D129" s="10"/>
      <c r="E129" s="10"/>
      <c r="F129" s="10"/>
    </row>
    <row r="130" spans="4:6" ht="11.25">
      <c r="D130" s="10"/>
      <c r="E130" s="10"/>
      <c r="F130" s="10"/>
    </row>
    <row r="131" spans="4:6" ht="11.25">
      <c r="D131" s="10"/>
      <c r="E131" s="10"/>
      <c r="F131" s="10"/>
    </row>
    <row r="132" spans="4:6" ht="11.25">
      <c r="D132" s="10"/>
      <c r="E132" s="10"/>
      <c r="F132" s="10"/>
    </row>
    <row r="133" spans="4:6" ht="11.25">
      <c r="D133" s="10"/>
      <c r="E133" s="10"/>
      <c r="F133" s="10"/>
    </row>
    <row r="134" spans="4:6" ht="11.25">
      <c r="D134" s="10"/>
      <c r="E134" s="10"/>
      <c r="F134" s="10"/>
    </row>
    <row r="135" spans="4:6" ht="11.25">
      <c r="D135" s="10"/>
      <c r="E135" s="10"/>
      <c r="F135" s="10"/>
    </row>
    <row r="136" spans="4:6" ht="11.25">
      <c r="D136" s="10"/>
      <c r="E136" s="10"/>
      <c r="F136" s="10"/>
    </row>
    <row r="137" spans="4:6" ht="11.25">
      <c r="D137" s="10"/>
      <c r="E137" s="10"/>
      <c r="F137" s="10"/>
    </row>
    <row r="138" spans="4:6" ht="11.25">
      <c r="D138" s="10"/>
      <c r="E138" s="10"/>
      <c r="F138" s="10"/>
    </row>
    <row r="139" spans="4:6" ht="11.25">
      <c r="D139" s="10"/>
      <c r="E139" s="10"/>
      <c r="F139" s="10"/>
    </row>
    <row r="140" spans="4:6" ht="11.25">
      <c r="D140" s="10"/>
      <c r="E140" s="10"/>
      <c r="F140" s="10"/>
    </row>
    <row r="141" spans="4:6" ht="11.25">
      <c r="D141" s="10"/>
      <c r="E141" s="10"/>
      <c r="F141" s="10"/>
    </row>
    <row r="142" spans="4:6" ht="11.25">
      <c r="D142" s="10"/>
      <c r="E142" s="10"/>
      <c r="F142" s="10"/>
    </row>
    <row r="143" spans="4:6" ht="11.25">
      <c r="D143" s="10"/>
      <c r="E143" s="10"/>
      <c r="F143" s="10"/>
    </row>
    <row r="144" spans="4:6" ht="11.25">
      <c r="D144" s="10"/>
      <c r="E144" s="10"/>
      <c r="F144" s="10"/>
    </row>
    <row r="145" spans="4:6" ht="11.25">
      <c r="D145" s="10"/>
      <c r="E145" s="10"/>
      <c r="F145" s="10"/>
    </row>
    <row r="146" spans="4:6" ht="11.25">
      <c r="D146" s="10"/>
      <c r="E146" s="10"/>
      <c r="F146" s="10"/>
    </row>
    <row r="147" spans="4:6" ht="11.25">
      <c r="D147" s="10"/>
      <c r="E147" s="10"/>
      <c r="F147" s="10"/>
    </row>
    <row r="148" spans="4:6" ht="11.25">
      <c r="D148" s="10"/>
      <c r="E148" s="10"/>
      <c r="F148" s="10"/>
    </row>
    <row r="149" spans="4:6" ht="11.25">
      <c r="D149" s="10"/>
      <c r="E149" s="10"/>
      <c r="F149" s="10"/>
    </row>
    <row r="150" spans="4:6" ht="11.25">
      <c r="D150" s="10"/>
      <c r="E150" s="10"/>
      <c r="F150" s="10"/>
    </row>
    <row r="151" spans="4:6" ht="11.25">
      <c r="D151" s="10"/>
      <c r="E151" s="10"/>
      <c r="F151" s="10"/>
    </row>
    <row r="152" spans="4:6" ht="11.25">
      <c r="D152" s="10"/>
      <c r="E152" s="10"/>
      <c r="F152" s="10"/>
    </row>
    <row r="153" spans="4:6" ht="11.25">
      <c r="D153" s="10"/>
      <c r="E153" s="10"/>
      <c r="F153" s="10"/>
    </row>
    <row r="154" spans="4:6" ht="11.25">
      <c r="D154" s="10"/>
      <c r="E154" s="10"/>
      <c r="F154" s="10"/>
    </row>
    <row r="155" spans="4:6" ht="11.25">
      <c r="D155" s="10"/>
      <c r="E155" s="10"/>
      <c r="F155" s="10"/>
    </row>
    <row r="156" spans="4:6" ht="11.25">
      <c r="D156" s="10"/>
      <c r="E156" s="10"/>
      <c r="F156" s="10"/>
    </row>
    <row r="157" spans="4:6" ht="11.25">
      <c r="D157" s="10"/>
      <c r="E157" s="10"/>
      <c r="F157" s="10"/>
    </row>
    <row r="158" spans="4:6" ht="11.25">
      <c r="D158" s="10"/>
      <c r="E158" s="10"/>
      <c r="F158" s="10"/>
    </row>
    <row r="159" spans="4:6" ht="11.25">
      <c r="D159" s="10"/>
      <c r="E159" s="10"/>
      <c r="F159" s="10"/>
    </row>
    <row r="160" spans="4:6" ht="11.25">
      <c r="D160" s="10"/>
      <c r="E160" s="10"/>
      <c r="F160" s="10"/>
    </row>
    <row r="161" spans="4:6" ht="11.25">
      <c r="D161" s="10"/>
      <c r="E161" s="10"/>
      <c r="F161" s="10"/>
    </row>
    <row r="162" spans="4:6" ht="11.25">
      <c r="D162" s="10"/>
      <c r="E162" s="10"/>
      <c r="F162" s="10"/>
    </row>
    <row r="163" spans="4:6" ht="11.25">
      <c r="D163" s="10"/>
      <c r="E163" s="10"/>
      <c r="F163" s="10"/>
    </row>
    <row r="164" spans="4:6" ht="11.25">
      <c r="D164" s="10"/>
      <c r="E164" s="10"/>
      <c r="F164" s="10"/>
    </row>
    <row r="165" spans="4:6" ht="11.25">
      <c r="D165" s="10"/>
      <c r="E165" s="10"/>
      <c r="F165" s="10"/>
    </row>
    <row r="166" spans="4:6" ht="11.25">
      <c r="D166" s="10"/>
      <c r="E166" s="10"/>
      <c r="F166" s="10"/>
    </row>
    <row r="167" spans="4:6" ht="11.25">
      <c r="D167" s="10"/>
      <c r="E167" s="10"/>
      <c r="F167" s="10"/>
    </row>
    <row r="168" spans="4:6" ht="11.25">
      <c r="D168" s="10"/>
      <c r="E168" s="10"/>
      <c r="F168" s="10"/>
    </row>
    <row r="169" spans="4:6" ht="11.25">
      <c r="D169" s="10"/>
      <c r="E169" s="10"/>
      <c r="F169" s="10"/>
    </row>
    <row r="170" spans="4:6" ht="11.25">
      <c r="D170" s="10"/>
      <c r="E170" s="10"/>
      <c r="F170" s="10"/>
    </row>
    <row r="171" spans="4:6" ht="11.25">
      <c r="D171" s="10"/>
      <c r="E171" s="10"/>
      <c r="F171" s="10"/>
    </row>
    <row r="172" spans="4:6" ht="11.25">
      <c r="D172" s="10"/>
      <c r="E172" s="10"/>
      <c r="F172" s="10"/>
    </row>
    <row r="173" spans="4:6" ht="11.25">
      <c r="D173" s="10"/>
      <c r="E173" s="10"/>
      <c r="F173" s="10"/>
    </row>
    <row r="174" spans="4:6" ht="11.25">
      <c r="D174" s="10"/>
      <c r="E174" s="10"/>
      <c r="F174" s="10"/>
    </row>
    <row r="175" spans="4:6" ht="11.25">
      <c r="D175" s="10"/>
      <c r="E175" s="10"/>
      <c r="F175" s="10"/>
    </row>
    <row r="176" spans="4:6" ht="11.25">
      <c r="D176" s="10"/>
      <c r="E176" s="10"/>
      <c r="F176" s="10"/>
    </row>
    <row r="177" spans="4:6" ht="11.25">
      <c r="D177" s="10"/>
      <c r="E177" s="10"/>
      <c r="F177" s="10"/>
    </row>
    <row r="178" spans="4:6" ht="11.25">
      <c r="D178" s="10"/>
      <c r="E178" s="10"/>
      <c r="F178" s="10"/>
    </row>
    <row r="179" spans="4:6" ht="11.25">
      <c r="D179" s="10"/>
      <c r="E179" s="10"/>
      <c r="F179" s="10"/>
    </row>
    <row r="180" spans="4:6" ht="11.25">
      <c r="D180" s="10"/>
      <c r="E180" s="10"/>
      <c r="F180" s="10"/>
    </row>
    <row r="181" spans="4:6" ht="11.25">
      <c r="D181" s="10"/>
      <c r="E181" s="10"/>
      <c r="F181" s="10"/>
    </row>
    <row r="182" spans="4:6" ht="11.25">
      <c r="D182" s="10"/>
      <c r="E182" s="10"/>
      <c r="F182" s="10"/>
    </row>
    <row r="183" spans="4:6" ht="11.25">
      <c r="D183" s="10"/>
      <c r="E183" s="10"/>
      <c r="F183" s="10"/>
    </row>
    <row r="184" spans="4:6" ht="11.25">
      <c r="D184" s="10"/>
      <c r="E184" s="10"/>
      <c r="F184" s="10"/>
    </row>
    <row r="185" spans="4:6" ht="11.25">
      <c r="D185" s="10"/>
      <c r="E185" s="10"/>
      <c r="F185" s="10"/>
    </row>
    <row r="186" spans="4:6" ht="11.25">
      <c r="D186" s="10"/>
      <c r="E186" s="10"/>
      <c r="F186" s="10"/>
    </row>
    <row r="187" spans="4:6" ht="11.25">
      <c r="D187" s="10"/>
      <c r="E187" s="10"/>
      <c r="F187" s="10"/>
    </row>
    <row r="188" spans="4:6" ht="11.25">
      <c r="D188" s="10"/>
      <c r="E188" s="10"/>
      <c r="F188" s="10"/>
    </row>
    <row r="189" spans="4:6" ht="11.25">
      <c r="D189" s="10"/>
      <c r="E189" s="10"/>
      <c r="F189" s="10"/>
    </row>
    <row r="190" spans="4:6" ht="11.25">
      <c r="D190" s="10"/>
      <c r="E190" s="10"/>
      <c r="F190" s="10"/>
    </row>
    <row r="191" spans="4:6" ht="11.25">
      <c r="D191" s="10"/>
      <c r="E191" s="10"/>
      <c r="F191" s="10"/>
    </row>
    <row r="192" spans="4:6" ht="11.25">
      <c r="D192" s="10"/>
      <c r="E192" s="10"/>
      <c r="F192" s="10"/>
    </row>
    <row r="193" spans="4:6" ht="11.25">
      <c r="D193" s="10"/>
      <c r="E193" s="10"/>
      <c r="F193" s="10"/>
    </row>
    <row r="194" spans="4:6" ht="11.25">
      <c r="D194" s="10"/>
      <c r="E194" s="10"/>
      <c r="F194" s="10"/>
    </row>
    <row r="195" spans="4:6" ht="11.25">
      <c r="D195" s="10"/>
      <c r="E195" s="10"/>
      <c r="F195" s="10"/>
    </row>
    <row r="196" spans="4:6" ht="11.25">
      <c r="D196" s="10"/>
      <c r="E196" s="10"/>
      <c r="F196" s="10"/>
    </row>
    <row r="197" spans="4:6" ht="11.25">
      <c r="D197" s="10"/>
      <c r="E197" s="10"/>
      <c r="F197" s="10"/>
    </row>
    <row r="198" spans="4:6" ht="11.25">
      <c r="D198" s="10"/>
      <c r="E198" s="10"/>
      <c r="F198" s="10"/>
    </row>
    <row r="199" spans="4:6" ht="11.25">
      <c r="D199" s="10"/>
      <c r="E199" s="10"/>
      <c r="F199" s="10"/>
    </row>
    <row r="200" spans="4:6" ht="11.25">
      <c r="D200" s="10"/>
      <c r="E200" s="10"/>
      <c r="F200" s="10"/>
    </row>
    <row r="201" spans="4:6" ht="11.25">
      <c r="D201" s="10"/>
      <c r="E201" s="10"/>
      <c r="F201" s="10"/>
    </row>
    <row r="202" spans="4:6" ht="11.25">
      <c r="D202" s="10"/>
      <c r="E202" s="10"/>
      <c r="F202" s="10"/>
    </row>
    <row r="203" spans="4:6" ht="11.25">
      <c r="D203" s="10"/>
      <c r="E203" s="10"/>
      <c r="F203" s="10"/>
    </row>
    <row r="204" spans="4:6" ht="11.25">
      <c r="D204" s="10"/>
      <c r="E204" s="10"/>
      <c r="F204" s="10"/>
    </row>
    <row r="205" spans="4:6" ht="11.25">
      <c r="D205" s="10"/>
      <c r="E205" s="10"/>
      <c r="F205" s="10"/>
    </row>
    <row r="206" spans="4:6" ht="11.25">
      <c r="D206" s="10"/>
      <c r="E206" s="10"/>
      <c r="F206" s="10"/>
    </row>
    <row r="207" spans="4:6" ht="11.25">
      <c r="D207" s="10"/>
      <c r="E207" s="10"/>
      <c r="F207" s="10"/>
    </row>
    <row r="208" spans="4:6" ht="11.25">
      <c r="D208" s="10"/>
      <c r="E208" s="10"/>
      <c r="F208" s="10"/>
    </row>
    <row r="209" spans="4:6" ht="11.25">
      <c r="D209" s="10"/>
      <c r="E209" s="10"/>
      <c r="F209" s="10"/>
    </row>
    <row r="210" spans="4:6" ht="11.25">
      <c r="D210" s="10"/>
      <c r="E210" s="10"/>
      <c r="F210" s="10"/>
    </row>
    <row r="211" spans="4:6" ht="11.25">
      <c r="D211" s="10"/>
      <c r="E211" s="10"/>
      <c r="F211" s="10"/>
    </row>
    <row r="212" spans="4:6" ht="11.25">
      <c r="D212" s="10"/>
      <c r="E212" s="10"/>
      <c r="F212" s="10"/>
    </row>
    <row r="213" spans="4:6" ht="11.25">
      <c r="D213" s="10"/>
      <c r="E213" s="10"/>
      <c r="F213" s="10"/>
    </row>
    <row r="214" spans="4:6" ht="11.25">
      <c r="D214" s="10"/>
      <c r="E214" s="10"/>
      <c r="F214" s="10"/>
    </row>
    <row r="215" spans="4:6" ht="11.25">
      <c r="D215" s="10"/>
      <c r="E215" s="10"/>
      <c r="F215" s="10"/>
    </row>
    <row r="216" spans="4:6" ht="11.25">
      <c r="D216" s="10"/>
      <c r="E216" s="10"/>
      <c r="F216" s="10"/>
    </row>
    <row r="217" spans="4:6" ht="11.25">
      <c r="D217" s="10"/>
      <c r="E217" s="10"/>
      <c r="F217" s="10"/>
    </row>
    <row r="218" spans="4:6" ht="11.25">
      <c r="D218" s="10"/>
      <c r="E218" s="10"/>
      <c r="F218" s="10"/>
    </row>
    <row r="219" spans="4:6" ht="11.25">
      <c r="D219" s="10"/>
      <c r="E219" s="10"/>
      <c r="F219" s="10"/>
    </row>
    <row r="220" spans="4:6" ht="11.25">
      <c r="D220" s="10"/>
      <c r="E220" s="10"/>
      <c r="F220" s="10"/>
    </row>
    <row r="221" spans="4:6" ht="11.25">
      <c r="D221" s="10"/>
      <c r="E221" s="10"/>
      <c r="F221" s="10"/>
    </row>
    <row r="222" spans="4:6" ht="11.25">
      <c r="D222" s="10"/>
      <c r="E222" s="10"/>
      <c r="F222" s="10"/>
    </row>
    <row r="223" spans="4:6" ht="11.25">
      <c r="D223" s="10"/>
      <c r="E223" s="10"/>
      <c r="F223" s="10"/>
    </row>
    <row r="224" spans="4:6" ht="11.25">
      <c r="D224" s="10"/>
      <c r="E224" s="10"/>
      <c r="F224" s="10"/>
    </row>
    <row r="225" spans="4:6" ht="11.25">
      <c r="D225" s="10"/>
      <c r="E225" s="10"/>
      <c r="F225" s="10"/>
    </row>
    <row r="226" spans="4:6" ht="11.25">
      <c r="D226" s="10"/>
      <c r="E226" s="10"/>
      <c r="F226" s="10"/>
    </row>
    <row r="227" spans="4:6" ht="11.25">
      <c r="D227" s="10"/>
      <c r="E227" s="10"/>
      <c r="F227" s="10"/>
    </row>
    <row r="228" spans="4:6" ht="11.25">
      <c r="D228" s="10"/>
      <c r="E228" s="10"/>
      <c r="F228" s="10"/>
    </row>
    <row r="229" spans="4:6" ht="11.25">
      <c r="D229" s="10"/>
      <c r="E229" s="10"/>
      <c r="F229" s="10"/>
    </row>
    <row r="230" spans="4:6" ht="11.25">
      <c r="D230" s="10"/>
      <c r="E230" s="10"/>
      <c r="F230" s="10"/>
    </row>
    <row r="231" spans="4:6" ht="11.25">
      <c r="D231" s="10"/>
      <c r="E231" s="10"/>
      <c r="F231" s="10"/>
    </row>
    <row r="232" spans="4:6" ht="11.25">
      <c r="D232" s="10"/>
      <c r="E232" s="10"/>
      <c r="F232" s="10"/>
    </row>
    <row r="233" spans="4:6" ht="11.25">
      <c r="D233" s="10"/>
      <c r="E233" s="10"/>
      <c r="F233" s="10"/>
    </row>
    <row r="234" spans="4:6" ht="11.25">
      <c r="D234" s="10"/>
      <c r="E234" s="10"/>
      <c r="F234" s="10"/>
    </row>
    <row r="235" spans="4:6" ht="11.25">
      <c r="D235" s="10"/>
      <c r="E235" s="10"/>
      <c r="F235" s="10"/>
    </row>
    <row r="236" spans="4:6" ht="11.25">
      <c r="D236" s="10"/>
      <c r="E236" s="10"/>
      <c r="F236" s="10"/>
    </row>
    <row r="237" spans="4:6" ht="11.25">
      <c r="D237" s="10"/>
      <c r="E237" s="10"/>
      <c r="F237" s="10"/>
    </row>
    <row r="238" spans="4:6" ht="11.25">
      <c r="D238" s="10"/>
      <c r="E238" s="10"/>
      <c r="F238" s="10"/>
    </row>
    <row r="239" spans="4:6" ht="11.25">
      <c r="D239" s="10"/>
      <c r="E239" s="10"/>
      <c r="F239" s="10"/>
    </row>
    <row r="240" spans="4:6" ht="11.25">
      <c r="D240" s="10"/>
      <c r="E240" s="10"/>
      <c r="F240" s="10"/>
    </row>
    <row r="241" spans="4:6" ht="11.25">
      <c r="D241" s="10"/>
      <c r="E241" s="10"/>
      <c r="F241" s="10"/>
    </row>
    <row r="242" spans="4:6" ht="11.25">
      <c r="D242" s="10"/>
      <c r="E242" s="10"/>
      <c r="F242" s="10"/>
    </row>
    <row r="243" spans="4:6" ht="11.25">
      <c r="D243" s="10"/>
      <c r="E243" s="10"/>
      <c r="F243" s="10"/>
    </row>
    <row r="244" spans="4:6" ht="11.25">
      <c r="D244" s="10"/>
      <c r="E244" s="10"/>
      <c r="F244" s="10"/>
    </row>
    <row r="245" spans="4:6" ht="11.25">
      <c r="D245" s="10"/>
      <c r="E245" s="10"/>
      <c r="F245" s="10"/>
    </row>
    <row r="246" spans="4:6" ht="11.25">
      <c r="D246" s="10"/>
      <c r="E246" s="10"/>
      <c r="F246" s="10"/>
    </row>
    <row r="247" spans="4:6" ht="11.25">
      <c r="D247" s="10"/>
      <c r="E247" s="10"/>
      <c r="F247" s="10"/>
    </row>
    <row r="248" spans="4:6" ht="11.25">
      <c r="D248" s="10"/>
      <c r="E248" s="10"/>
      <c r="F248" s="10"/>
    </row>
    <row r="249" spans="4:6" ht="11.25">
      <c r="D249" s="10"/>
      <c r="E249" s="10"/>
      <c r="F249" s="10"/>
    </row>
    <row r="250" spans="4:6" ht="11.25">
      <c r="D250" s="10"/>
      <c r="E250" s="10"/>
      <c r="F250" s="10"/>
    </row>
    <row r="251" spans="4:6" ht="11.25">
      <c r="D251" s="10"/>
      <c r="E251" s="10"/>
      <c r="F251" s="10"/>
    </row>
    <row r="252" spans="4:6" ht="11.25">
      <c r="D252" s="10"/>
      <c r="E252" s="10"/>
      <c r="F252" s="10"/>
    </row>
    <row r="253" spans="4:6" ht="11.25">
      <c r="D253" s="10"/>
      <c r="E253" s="10"/>
      <c r="F253" s="10"/>
    </row>
    <row r="254" spans="4:6" ht="11.25">
      <c r="D254" s="10"/>
      <c r="E254" s="10"/>
      <c r="F254" s="10"/>
    </row>
    <row r="255" spans="4:6" ht="11.25">
      <c r="D255" s="10"/>
      <c r="E255" s="10"/>
      <c r="F255" s="10"/>
    </row>
    <row r="256" spans="4:6" ht="11.25">
      <c r="D256" s="10"/>
      <c r="E256" s="10"/>
      <c r="F256" s="10"/>
    </row>
    <row r="257" spans="4:6" ht="11.25">
      <c r="D257" s="10"/>
      <c r="E257" s="10"/>
      <c r="F257" s="10"/>
    </row>
    <row r="258" spans="4:6" ht="11.25">
      <c r="D258" s="10"/>
      <c r="E258" s="10"/>
      <c r="F258" s="10"/>
    </row>
    <row r="259" spans="4:6" ht="11.25">
      <c r="D259" s="10"/>
      <c r="E259" s="10"/>
      <c r="F259" s="10"/>
    </row>
    <row r="260" spans="4:6" ht="11.25">
      <c r="D260" s="10"/>
      <c r="E260" s="10"/>
      <c r="F260" s="10"/>
    </row>
    <row r="261" spans="4:6" ht="11.25">
      <c r="D261" s="10"/>
      <c r="E261" s="10"/>
      <c r="F261" s="10"/>
    </row>
    <row r="262" spans="4:6" ht="11.25">
      <c r="D262" s="10"/>
      <c r="E262" s="10"/>
      <c r="F262" s="10"/>
    </row>
    <row r="263" spans="4:6" ht="11.25">
      <c r="D263" s="10"/>
      <c r="E263" s="10"/>
      <c r="F263" s="10"/>
    </row>
    <row r="264" spans="4:6" ht="11.25">
      <c r="D264" s="10"/>
      <c r="E264" s="10"/>
      <c r="F264" s="10"/>
    </row>
    <row r="265" spans="4:6" ht="11.25">
      <c r="D265" s="10"/>
      <c r="E265" s="10"/>
      <c r="F265" s="10"/>
    </row>
    <row r="266" spans="4:6" ht="11.25">
      <c r="D266" s="10"/>
      <c r="E266" s="10"/>
      <c r="F266" s="10"/>
    </row>
    <row r="267" spans="4:6" ht="11.25">
      <c r="D267" s="10"/>
      <c r="E267" s="10"/>
      <c r="F267" s="10"/>
    </row>
    <row r="268" spans="4:6" ht="11.25">
      <c r="D268" s="10"/>
      <c r="E268" s="10"/>
      <c r="F268" s="10"/>
    </row>
    <row r="269" spans="4:6" ht="11.25">
      <c r="D269" s="10"/>
      <c r="E269" s="10"/>
      <c r="F269" s="10"/>
    </row>
    <row r="270" spans="4:6" ht="11.25">
      <c r="D270" s="10"/>
      <c r="E270" s="10"/>
      <c r="F270" s="10"/>
    </row>
    <row r="271" spans="4:6" ht="11.25">
      <c r="D271" s="10"/>
      <c r="E271" s="10"/>
      <c r="F271" s="10"/>
    </row>
    <row r="272" spans="4:6" ht="11.25">
      <c r="D272" s="10"/>
      <c r="E272" s="10"/>
      <c r="F272" s="10"/>
    </row>
    <row r="273" spans="4:6" ht="11.25">
      <c r="D273" s="10"/>
      <c r="E273" s="10"/>
      <c r="F273" s="10"/>
    </row>
    <row r="274" spans="4:6" ht="11.25">
      <c r="D274" s="10"/>
      <c r="E274" s="10"/>
      <c r="F274" s="10"/>
    </row>
    <row r="275" spans="4:6" ht="11.25">
      <c r="D275" s="10"/>
      <c r="E275" s="10"/>
      <c r="F275" s="10"/>
    </row>
    <row r="276" spans="4:6" ht="11.25">
      <c r="D276" s="10"/>
      <c r="E276" s="10"/>
      <c r="F276" s="10"/>
    </row>
    <row r="277" spans="4:6" ht="11.25">
      <c r="D277" s="10"/>
      <c r="E277" s="10"/>
      <c r="F277" s="10"/>
    </row>
    <row r="278" spans="4:6" ht="11.25">
      <c r="D278" s="10"/>
      <c r="E278" s="10"/>
      <c r="F278" s="10"/>
    </row>
    <row r="279" spans="4:6" ht="11.25">
      <c r="D279" s="10"/>
      <c r="E279" s="10"/>
      <c r="F279" s="10"/>
    </row>
    <row r="280" spans="4:6" ht="11.25">
      <c r="D280" s="10"/>
      <c r="E280" s="10"/>
      <c r="F280" s="10"/>
    </row>
    <row r="281" spans="4:6" ht="11.25">
      <c r="D281" s="10"/>
      <c r="E281" s="10"/>
      <c r="F281" s="10"/>
    </row>
    <row r="282" spans="4:6" ht="11.25">
      <c r="D282" s="10"/>
      <c r="E282" s="10"/>
      <c r="F282" s="10"/>
    </row>
    <row r="283" spans="4:6" ht="11.25">
      <c r="D283" s="10"/>
      <c r="E283" s="10"/>
      <c r="F283" s="10"/>
    </row>
    <row r="284" spans="4:6" ht="11.25">
      <c r="D284" s="10"/>
      <c r="E284" s="10"/>
      <c r="F284" s="10"/>
    </row>
    <row r="285" spans="4:6" ht="11.25">
      <c r="D285" s="10"/>
      <c r="E285" s="10"/>
      <c r="F285" s="10"/>
    </row>
    <row r="286" spans="4:6" ht="11.25">
      <c r="D286" s="10"/>
      <c r="E286" s="10"/>
      <c r="F286" s="10"/>
    </row>
    <row r="287" spans="4:6" ht="11.25">
      <c r="D287" s="10"/>
      <c r="E287" s="10"/>
      <c r="F287" s="10"/>
    </row>
    <row r="288" spans="4:6" ht="11.25">
      <c r="D288" s="10"/>
      <c r="E288" s="10"/>
      <c r="F288" s="10"/>
    </row>
    <row r="289" spans="4:6" ht="11.25">
      <c r="D289" s="10"/>
      <c r="E289" s="10"/>
      <c r="F289" s="10"/>
    </row>
    <row r="290" spans="4:6" ht="11.25">
      <c r="D290" s="10"/>
      <c r="E290" s="10"/>
      <c r="F290" s="10"/>
    </row>
    <row r="291" spans="4:6" ht="11.25">
      <c r="D291" s="10"/>
      <c r="E291" s="10"/>
      <c r="F291" s="10"/>
    </row>
    <row r="292" spans="4:6" ht="11.25">
      <c r="D292" s="10"/>
      <c r="E292" s="10"/>
      <c r="F292" s="10"/>
    </row>
    <row r="293" spans="4:6" ht="11.25">
      <c r="D293" s="10"/>
      <c r="E293" s="10"/>
      <c r="F293" s="10"/>
    </row>
    <row r="294" spans="4:6" ht="11.25">
      <c r="D294" s="10"/>
      <c r="E294" s="10"/>
      <c r="F294" s="10"/>
    </row>
    <row r="295" spans="4:6" ht="11.25">
      <c r="D295" s="10"/>
      <c r="E295" s="10"/>
      <c r="F295" s="10"/>
    </row>
    <row r="296" spans="4:6" ht="11.25">
      <c r="D296" s="10"/>
      <c r="E296" s="10"/>
      <c r="F296" s="10"/>
    </row>
    <row r="297" spans="4:6" ht="11.25">
      <c r="D297" s="10"/>
      <c r="E297" s="10"/>
      <c r="F297" s="10"/>
    </row>
    <row r="298" spans="4:6" ht="11.25">
      <c r="D298" s="10"/>
      <c r="E298" s="10"/>
      <c r="F298" s="10"/>
    </row>
    <row r="299" spans="4:6" ht="11.25">
      <c r="D299" s="10"/>
      <c r="E299" s="10"/>
      <c r="F299" s="10"/>
    </row>
    <row r="300" spans="4:6" ht="11.25">
      <c r="D300" s="10"/>
      <c r="E300" s="10"/>
      <c r="F300" s="10"/>
    </row>
    <row r="301" spans="4:6" ht="11.25">
      <c r="D301" s="10"/>
      <c r="E301" s="10"/>
      <c r="F301" s="10"/>
    </row>
    <row r="302" spans="4:6" ht="11.25">
      <c r="D302" s="10"/>
      <c r="E302" s="10"/>
      <c r="F302" s="10"/>
    </row>
    <row r="303" spans="4:6" ht="11.25">
      <c r="D303" s="10"/>
      <c r="E303" s="10"/>
      <c r="F303" s="10"/>
    </row>
    <row r="304" spans="4:6" ht="11.25">
      <c r="D304" s="10"/>
      <c r="E304" s="10"/>
      <c r="F304" s="10"/>
    </row>
    <row r="305" spans="4:6" ht="11.25">
      <c r="D305" s="10"/>
      <c r="E305" s="10"/>
      <c r="F305" s="10"/>
    </row>
    <row r="306" spans="4:6" ht="11.25">
      <c r="D306" s="10"/>
      <c r="E306" s="10"/>
      <c r="F306" s="10"/>
    </row>
    <row r="307" spans="4:6" ht="11.25">
      <c r="D307" s="10"/>
      <c r="E307" s="10"/>
      <c r="F307" s="10"/>
    </row>
    <row r="308" spans="4:6" ht="11.25">
      <c r="D308" s="10"/>
      <c r="E308" s="10"/>
      <c r="F308" s="10"/>
    </row>
    <row r="309" spans="4:6" ht="11.25">
      <c r="D309" s="10"/>
      <c r="E309" s="10"/>
      <c r="F309" s="10"/>
    </row>
    <row r="310" spans="4:6" ht="11.25">
      <c r="D310" s="10"/>
      <c r="E310" s="10"/>
      <c r="F310" s="10"/>
    </row>
    <row r="311" spans="4:6" ht="11.25">
      <c r="D311" s="10"/>
      <c r="E311" s="10"/>
      <c r="F311" s="10"/>
    </row>
    <row r="312" spans="4:6" ht="11.25">
      <c r="D312" s="10"/>
      <c r="E312" s="10"/>
      <c r="F312" s="10"/>
    </row>
    <row r="313" spans="4:6" ht="11.25">
      <c r="D313" s="10"/>
      <c r="E313" s="10"/>
      <c r="F313" s="10"/>
    </row>
    <row r="314" spans="4:6" ht="11.25">
      <c r="D314" s="10"/>
      <c r="E314" s="10"/>
      <c r="F314" s="10"/>
    </row>
    <row r="315" spans="4:6" ht="11.25">
      <c r="D315" s="10"/>
      <c r="E315" s="10"/>
      <c r="F315" s="10"/>
    </row>
    <row r="316" spans="4:6" ht="11.25">
      <c r="D316" s="10"/>
      <c r="E316" s="10"/>
      <c r="F316" s="10"/>
    </row>
    <row r="317" spans="4:6" ht="11.25">
      <c r="D317" s="10"/>
      <c r="E317" s="10"/>
      <c r="F317" s="10"/>
    </row>
    <row r="318" spans="4:6" ht="11.25">
      <c r="D318" s="10"/>
      <c r="E318" s="10"/>
      <c r="F318" s="10"/>
    </row>
    <row r="319" spans="4:6" ht="11.25">
      <c r="D319" s="10"/>
      <c r="E319" s="10"/>
      <c r="F319" s="10"/>
    </row>
    <row r="320" spans="4:6" ht="11.25">
      <c r="D320" s="10"/>
      <c r="E320" s="10"/>
      <c r="F320" s="10"/>
    </row>
    <row r="321" spans="4:6" ht="11.25">
      <c r="D321" s="10"/>
      <c r="E321" s="10"/>
      <c r="F321" s="10"/>
    </row>
    <row r="322" spans="4:6" ht="11.25">
      <c r="D322" s="10"/>
      <c r="E322" s="10"/>
      <c r="F322" s="10"/>
    </row>
    <row r="323" spans="4:6" ht="11.25">
      <c r="D323" s="10"/>
      <c r="E323" s="10"/>
      <c r="F323" s="10"/>
    </row>
    <row r="324" spans="4:6" ht="11.25">
      <c r="D324" s="10"/>
      <c r="E324" s="10"/>
      <c r="F324" s="10"/>
    </row>
    <row r="325" spans="4:6" ht="11.25">
      <c r="D325" s="10"/>
      <c r="E325" s="10"/>
      <c r="F325" s="10"/>
    </row>
    <row r="326" spans="4:6" ht="11.25">
      <c r="D326" s="10"/>
      <c r="E326" s="10"/>
      <c r="F326" s="10"/>
    </row>
    <row r="327" spans="4:6" ht="11.25">
      <c r="D327" s="10"/>
      <c r="E327" s="10"/>
      <c r="F327" s="10"/>
    </row>
    <row r="328" spans="4:6" ht="11.25">
      <c r="D328" s="10"/>
      <c r="E328" s="10"/>
      <c r="F328" s="10"/>
    </row>
    <row r="329" spans="4:6" ht="11.25">
      <c r="D329" s="10"/>
      <c r="E329" s="10"/>
      <c r="F329" s="10"/>
    </row>
    <row r="330" spans="4:6" ht="11.25">
      <c r="D330" s="10"/>
      <c r="E330" s="10"/>
      <c r="F330" s="10"/>
    </row>
    <row r="331" spans="4:6" ht="11.25">
      <c r="D331" s="10"/>
      <c r="E331" s="10"/>
      <c r="F331" s="10"/>
    </row>
    <row r="332" spans="4:6" ht="11.25">
      <c r="D332" s="10"/>
      <c r="E332" s="10"/>
      <c r="F332" s="10"/>
    </row>
    <row r="333" spans="4:6" ht="11.25">
      <c r="D333" s="10"/>
      <c r="E333" s="10"/>
      <c r="F333" s="10"/>
    </row>
    <row r="334" spans="4:6" ht="11.25">
      <c r="D334" s="10"/>
      <c r="E334" s="10"/>
      <c r="F334" s="10"/>
    </row>
    <row r="335" spans="4:6" ht="11.25">
      <c r="D335" s="10"/>
      <c r="E335" s="10"/>
      <c r="F335" s="10"/>
    </row>
    <row r="336" spans="4:6" ht="11.25">
      <c r="D336" s="10"/>
      <c r="E336" s="10"/>
      <c r="F336" s="10"/>
    </row>
    <row r="337" spans="4:6" ht="11.25">
      <c r="D337" s="10"/>
      <c r="E337" s="10"/>
      <c r="F337" s="10"/>
    </row>
    <row r="338" spans="4:6" ht="11.25">
      <c r="D338" s="10"/>
      <c r="E338" s="10"/>
      <c r="F338" s="10"/>
    </row>
    <row r="339" spans="4:6" ht="11.25">
      <c r="D339" s="10"/>
      <c r="E339" s="10"/>
      <c r="F339" s="10"/>
    </row>
    <row r="340" spans="4:6" ht="11.25">
      <c r="D340" s="10"/>
      <c r="E340" s="10"/>
      <c r="F340" s="10"/>
    </row>
    <row r="341" spans="4:6" ht="11.25">
      <c r="D341" s="10"/>
      <c r="E341" s="10"/>
      <c r="F341" s="10"/>
    </row>
    <row r="342" spans="4:6" ht="11.25">
      <c r="D342" s="10"/>
      <c r="E342" s="10"/>
      <c r="F342" s="10"/>
    </row>
    <row r="343" spans="4:6" ht="11.25">
      <c r="D343" s="10"/>
      <c r="E343" s="10"/>
      <c r="F343" s="10"/>
    </row>
    <row r="344" spans="4:6" ht="11.25">
      <c r="D344" s="10"/>
      <c r="E344" s="10"/>
      <c r="F344" s="10"/>
    </row>
    <row r="345" spans="4:6" ht="11.25">
      <c r="D345" s="10"/>
      <c r="E345" s="10"/>
      <c r="F345" s="10"/>
    </row>
    <row r="346" spans="4:6" ht="11.25">
      <c r="D346" s="10"/>
      <c r="E346" s="10"/>
      <c r="F346" s="10"/>
    </row>
    <row r="347" spans="4:6" ht="11.25">
      <c r="D347" s="10"/>
      <c r="E347" s="10"/>
      <c r="F347" s="10"/>
    </row>
    <row r="348" spans="4:6" ht="11.25">
      <c r="D348" s="10"/>
      <c r="E348" s="10"/>
      <c r="F348" s="10"/>
    </row>
    <row r="349" spans="4:6" ht="11.25">
      <c r="D349" s="10"/>
      <c r="E349" s="10"/>
      <c r="F349" s="10"/>
    </row>
    <row r="350" spans="4:6" ht="11.25">
      <c r="D350" s="10"/>
      <c r="E350" s="10"/>
      <c r="F350" s="10"/>
    </row>
    <row r="351" spans="4:6" ht="11.25">
      <c r="D351" s="10"/>
      <c r="E351" s="10"/>
      <c r="F351" s="10"/>
    </row>
    <row r="352" spans="4:6" ht="11.25">
      <c r="D352" s="10"/>
      <c r="E352" s="10"/>
      <c r="F352" s="10"/>
    </row>
    <row r="353" spans="4:6" ht="11.25">
      <c r="D353" s="10"/>
      <c r="E353" s="10"/>
      <c r="F353" s="10"/>
    </row>
    <row r="354" spans="4:6" ht="11.25">
      <c r="D354" s="10"/>
      <c r="E354" s="10"/>
      <c r="F354" s="10"/>
    </row>
    <row r="355" spans="4:6" ht="11.25">
      <c r="D355" s="10"/>
      <c r="E355" s="10"/>
      <c r="F355" s="10"/>
    </row>
    <row r="356" spans="4:6" ht="11.25">
      <c r="D356" s="10"/>
      <c r="E356" s="10"/>
      <c r="F356" s="10"/>
    </row>
    <row r="357" spans="4:6" ht="11.25">
      <c r="D357" s="10"/>
      <c r="E357" s="10"/>
      <c r="F357" s="10"/>
    </row>
    <row r="358" spans="4:6" ht="11.25">
      <c r="D358" s="10"/>
      <c r="E358" s="10"/>
      <c r="F358" s="10"/>
    </row>
    <row r="359" spans="4:6" ht="11.25">
      <c r="D359" s="10"/>
      <c r="E359" s="10"/>
      <c r="F359" s="10"/>
    </row>
    <row r="360" spans="4:6" ht="11.25">
      <c r="D360" s="10"/>
      <c r="E360" s="10"/>
      <c r="F360" s="10"/>
    </row>
    <row r="361" spans="4:6" ht="11.25">
      <c r="D361" s="10"/>
      <c r="E361" s="10"/>
      <c r="F361" s="10"/>
    </row>
    <row r="362" spans="4:6" ht="11.25">
      <c r="D362" s="10"/>
      <c r="E362" s="10"/>
      <c r="F362" s="10"/>
    </row>
    <row r="363" spans="4:6" ht="11.25">
      <c r="D363" s="10"/>
      <c r="E363" s="10"/>
      <c r="F363" s="10"/>
    </row>
    <row r="364" spans="4:6" ht="11.25">
      <c r="D364" s="10"/>
      <c r="E364" s="10"/>
      <c r="F364" s="10"/>
    </row>
    <row r="365" spans="4:6" ht="11.25">
      <c r="D365" s="10"/>
      <c r="E365" s="10"/>
      <c r="F365" s="10"/>
    </row>
    <row r="366" spans="4:6" ht="11.25">
      <c r="D366" s="10"/>
      <c r="E366" s="10"/>
      <c r="F366" s="10"/>
    </row>
    <row r="367" spans="4:6" ht="11.25">
      <c r="D367" s="10"/>
      <c r="E367" s="10"/>
      <c r="F367" s="10"/>
    </row>
    <row r="368" spans="4:6" ht="11.25">
      <c r="D368" s="10"/>
      <c r="E368" s="10"/>
      <c r="F368" s="10"/>
    </row>
    <row r="369" spans="4:6" ht="11.25">
      <c r="D369" s="10"/>
      <c r="E369" s="10"/>
      <c r="F369" s="10"/>
    </row>
    <row r="370" spans="4:6" ht="11.25">
      <c r="D370" s="10"/>
      <c r="E370" s="10"/>
      <c r="F370" s="10"/>
    </row>
    <row r="371" spans="4:6" ht="11.25">
      <c r="D371" s="10"/>
      <c r="E371" s="10"/>
      <c r="F371" s="10"/>
    </row>
    <row r="372" spans="4:6" ht="11.25">
      <c r="D372" s="10"/>
      <c r="E372" s="10"/>
      <c r="F372" s="10"/>
    </row>
    <row r="373" spans="4:6" ht="11.25">
      <c r="D373" s="10"/>
      <c r="E373" s="10"/>
      <c r="F373" s="10"/>
    </row>
    <row r="374" spans="4:6" ht="11.25">
      <c r="D374" s="10"/>
      <c r="E374" s="10"/>
      <c r="F374" s="10"/>
    </row>
    <row r="375" spans="4:6" ht="11.25">
      <c r="D375" s="10"/>
      <c r="E375" s="10"/>
      <c r="F375" s="10"/>
    </row>
    <row r="376" spans="4:6" ht="11.25">
      <c r="D376" s="10"/>
      <c r="E376" s="10"/>
      <c r="F376" s="10"/>
    </row>
    <row r="377" spans="4:6" ht="11.25">
      <c r="D377" s="10"/>
      <c r="E377" s="10"/>
      <c r="F377" s="10"/>
    </row>
    <row r="378" spans="4:6" ht="11.25">
      <c r="D378" s="10"/>
      <c r="E378" s="10"/>
      <c r="F378" s="10"/>
    </row>
    <row r="379" spans="4:6" ht="11.25">
      <c r="D379" s="10"/>
      <c r="E379" s="10"/>
      <c r="F379" s="10"/>
    </row>
    <row r="380" spans="4:6" ht="11.25">
      <c r="D380" s="10"/>
      <c r="E380" s="10"/>
      <c r="F380" s="10"/>
    </row>
    <row r="381" spans="4:6" ht="11.25">
      <c r="D381" s="10"/>
      <c r="E381" s="10"/>
      <c r="F381" s="10"/>
    </row>
    <row r="382" spans="4:6" ht="11.25">
      <c r="D382" s="10"/>
      <c r="E382" s="10"/>
      <c r="F382" s="10"/>
    </row>
    <row r="383" spans="4:6" ht="11.25">
      <c r="D383" s="10"/>
      <c r="E383" s="10"/>
      <c r="F383" s="10"/>
    </row>
    <row r="384" spans="4:6" ht="11.25">
      <c r="D384" s="10"/>
      <c r="E384" s="10"/>
      <c r="F384" s="10"/>
    </row>
    <row r="385" spans="4:6" ht="11.25">
      <c r="D385" s="10"/>
      <c r="E385" s="10"/>
      <c r="F385" s="10"/>
    </row>
    <row r="386" spans="4:6" ht="11.25">
      <c r="D386" s="10"/>
      <c r="E386" s="10"/>
      <c r="F386" s="10"/>
    </row>
    <row r="387" spans="4:6" ht="11.25">
      <c r="D387" s="10"/>
      <c r="E387" s="10"/>
      <c r="F387" s="10"/>
    </row>
    <row r="388" spans="4:6" ht="11.25">
      <c r="D388" s="10"/>
      <c r="E388" s="10"/>
      <c r="F388" s="10"/>
    </row>
    <row r="389" spans="4:6" ht="11.25">
      <c r="D389" s="10"/>
      <c r="E389" s="10"/>
      <c r="F389" s="10"/>
    </row>
    <row r="390" spans="4:6" ht="11.25">
      <c r="D390" s="10"/>
      <c r="E390" s="10"/>
      <c r="F390" s="10"/>
    </row>
    <row r="391" spans="4:6" ht="11.25">
      <c r="D391" s="10"/>
      <c r="E391" s="10"/>
      <c r="F391" s="10"/>
    </row>
    <row r="392" spans="4:6" ht="11.25">
      <c r="D392" s="10"/>
      <c r="E392" s="10"/>
      <c r="F392" s="10"/>
    </row>
    <row r="393" spans="4:6" ht="11.25">
      <c r="D393" s="10"/>
      <c r="E393" s="10"/>
      <c r="F393" s="10"/>
    </row>
    <row r="394" spans="4:6" ht="11.25">
      <c r="D394" s="10"/>
      <c r="E394" s="10"/>
      <c r="F394" s="10"/>
    </row>
    <row r="395" spans="4:6" ht="11.25">
      <c r="D395" s="10"/>
      <c r="E395" s="10"/>
      <c r="F395" s="10"/>
    </row>
    <row r="396" spans="4:6" ht="11.25">
      <c r="D396" s="10"/>
      <c r="E396" s="10"/>
      <c r="F396" s="10"/>
    </row>
    <row r="397" spans="4:6" ht="11.25">
      <c r="D397" s="10"/>
      <c r="E397" s="10"/>
      <c r="F397" s="10"/>
    </row>
    <row r="398" spans="4:6" ht="11.25">
      <c r="D398" s="10"/>
      <c r="E398" s="10"/>
      <c r="F398" s="10"/>
    </row>
    <row r="399" spans="4:6" ht="11.25">
      <c r="D399" s="10"/>
      <c r="E399" s="10"/>
      <c r="F399" s="10"/>
    </row>
    <row r="400" spans="4:6" ht="11.25">
      <c r="D400" s="10"/>
      <c r="E400" s="10"/>
      <c r="F400" s="10"/>
    </row>
    <row r="401" spans="4:6" ht="11.25">
      <c r="D401" s="10"/>
      <c r="E401" s="10"/>
      <c r="F401" s="10"/>
    </row>
    <row r="402" spans="4:6" ht="11.25">
      <c r="D402" s="10"/>
      <c r="E402" s="10"/>
      <c r="F402" s="10"/>
    </row>
    <row r="403" spans="4:6" ht="11.25">
      <c r="D403" s="10"/>
      <c r="E403" s="10"/>
      <c r="F403" s="10"/>
    </row>
    <row r="404" spans="4:6" ht="11.25">
      <c r="D404" s="10"/>
      <c r="E404" s="10"/>
      <c r="F404" s="10"/>
    </row>
    <row r="405" spans="4:6" ht="11.25">
      <c r="D405" s="10"/>
      <c r="E405" s="10"/>
      <c r="F405" s="10"/>
    </row>
    <row r="406" spans="4:6" ht="11.25">
      <c r="D406" s="10"/>
      <c r="E406" s="10"/>
      <c r="F406" s="10"/>
    </row>
    <row r="407" spans="4:6" ht="11.25">
      <c r="D407" s="10"/>
      <c r="E407" s="10"/>
      <c r="F407" s="10"/>
    </row>
    <row r="408" spans="4:6" ht="11.25">
      <c r="D408" s="10"/>
      <c r="E408" s="10"/>
      <c r="F408" s="10"/>
    </row>
    <row r="409" spans="4:6" ht="11.25">
      <c r="D409" s="10"/>
      <c r="E409" s="10"/>
      <c r="F409" s="10"/>
    </row>
    <row r="410" spans="4:6" ht="11.25">
      <c r="D410" s="10"/>
      <c r="E410" s="10"/>
      <c r="F410" s="10"/>
    </row>
    <row r="411" spans="4:6" ht="11.25">
      <c r="D411" s="10"/>
      <c r="E411" s="10"/>
      <c r="F411" s="10"/>
    </row>
    <row r="412" spans="4:6" ht="11.25">
      <c r="D412" s="10"/>
      <c r="E412" s="10"/>
      <c r="F412" s="10"/>
    </row>
    <row r="413" spans="4:6" ht="11.25">
      <c r="D413" s="10"/>
      <c r="E413" s="10"/>
      <c r="F413" s="10"/>
    </row>
    <row r="414" spans="4:6" ht="11.25">
      <c r="D414" s="10"/>
      <c r="E414" s="10"/>
      <c r="F414" s="10"/>
    </row>
    <row r="415" spans="4:6" ht="11.25">
      <c r="D415" s="10"/>
      <c r="E415" s="10"/>
      <c r="F415" s="10"/>
    </row>
    <row r="416" spans="4:6" ht="11.25">
      <c r="D416" s="10"/>
      <c r="E416" s="10"/>
      <c r="F416" s="10"/>
    </row>
    <row r="417" spans="4:6" ht="11.25">
      <c r="D417" s="10"/>
      <c r="E417" s="10"/>
      <c r="F417" s="10"/>
    </row>
    <row r="418" spans="4:6" ht="11.25">
      <c r="D418" s="10"/>
      <c r="E418" s="10"/>
      <c r="F418" s="10"/>
    </row>
    <row r="419" spans="4:6" ht="11.25">
      <c r="D419" s="10"/>
      <c r="E419" s="10"/>
      <c r="F419" s="10"/>
    </row>
    <row r="420" spans="4:6" ht="11.25">
      <c r="D420" s="10"/>
      <c r="E420" s="10"/>
      <c r="F420" s="10"/>
    </row>
    <row r="421" spans="4:6" ht="11.25">
      <c r="D421" s="10"/>
      <c r="E421" s="10"/>
      <c r="F421" s="10"/>
    </row>
    <row r="422" spans="4:6" ht="11.25">
      <c r="D422" s="10"/>
      <c r="E422" s="10"/>
      <c r="F422" s="10"/>
    </row>
    <row r="423" spans="4:6" ht="11.25">
      <c r="D423" s="10"/>
      <c r="E423" s="10"/>
      <c r="F423" s="10"/>
    </row>
    <row r="424" spans="4:6" ht="11.25">
      <c r="D424" s="10"/>
      <c r="E424" s="10"/>
      <c r="F424" s="10"/>
    </row>
    <row r="425" spans="4:6" ht="11.25">
      <c r="D425" s="10"/>
      <c r="E425" s="10"/>
      <c r="F425" s="10"/>
    </row>
    <row r="426" spans="4:6" ht="11.25">
      <c r="D426" s="10"/>
      <c r="E426" s="10"/>
      <c r="F426" s="10"/>
    </row>
    <row r="427" spans="4:6" ht="11.25">
      <c r="D427" s="10"/>
      <c r="E427" s="10"/>
      <c r="F427" s="10"/>
    </row>
    <row r="428" spans="4:6" ht="11.25">
      <c r="D428" s="10"/>
      <c r="E428" s="10"/>
      <c r="F428" s="10"/>
    </row>
    <row r="429" spans="4:6" ht="11.25">
      <c r="D429" s="10"/>
      <c r="E429" s="10"/>
      <c r="F429" s="10"/>
    </row>
    <row r="430" spans="4:6" ht="11.25">
      <c r="D430" s="10"/>
      <c r="E430" s="10"/>
      <c r="F430" s="10"/>
    </row>
    <row r="431" spans="4:6" ht="11.25">
      <c r="D431" s="10"/>
      <c r="E431" s="10"/>
      <c r="F431" s="10"/>
    </row>
    <row r="432" spans="4:6" ht="11.25">
      <c r="D432" s="10"/>
      <c r="E432" s="10"/>
      <c r="F432" s="10"/>
    </row>
    <row r="433" spans="4:6" ht="11.25">
      <c r="D433" s="10"/>
      <c r="E433" s="10"/>
      <c r="F433" s="10"/>
    </row>
    <row r="434" spans="4:6" ht="11.25">
      <c r="D434" s="10"/>
      <c r="E434" s="10"/>
      <c r="F434" s="10"/>
    </row>
    <row r="435" spans="4:6" ht="11.25">
      <c r="D435" s="10"/>
      <c r="E435" s="10"/>
      <c r="F435" s="10"/>
    </row>
    <row r="436" spans="4:6" ht="11.25">
      <c r="D436" s="10"/>
      <c r="E436" s="10"/>
      <c r="F436" s="10"/>
    </row>
    <row r="437" spans="4:6" ht="11.25">
      <c r="D437" s="10"/>
      <c r="E437" s="10"/>
      <c r="F437" s="10"/>
    </row>
    <row r="438" spans="4:6" ht="11.25">
      <c r="D438" s="10"/>
      <c r="E438" s="10"/>
      <c r="F438" s="10"/>
    </row>
    <row r="439" spans="4:6" ht="11.25">
      <c r="D439" s="10"/>
      <c r="E439" s="10"/>
      <c r="F439" s="10"/>
    </row>
    <row r="440" spans="4:6" ht="11.25">
      <c r="D440" s="10"/>
      <c r="E440" s="10"/>
      <c r="F440" s="10"/>
    </row>
    <row r="441" spans="4:6" ht="11.25">
      <c r="D441" s="10"/>
      <c r="E441" s="10"/>
      <c r="F441" s="10"/>
    </row>
    <row r="442" spans="4:6" ht="11.25">
      <c r="D442" s="10"/>
      <c r="E442" s="10"/>
      <c r="F442" s="10"/>
    </row>
    <row r="443" spans="4:6" ht="11.25">
      <c r="D443" s="10"/>
      <c r="E443" s="10"/>
      <c r="F443" s="10"/>
    </row>
    <row r="444" spans="4:6" ht="11.25">
      <c r="D444" s="10"/>
      <c r="E444" s="10"/>
      <c r="F444" s="10"/>
    </row>
    <row r="445" spans="4:6" ht="11.25">
      <c r="D445" s="10"/>
      <c r="E445" s="10"/>
      <c r="F445" s="10"/>
    </row>
    <row r="446" spans="4:6" ht="11.25">
      <c r="D446" s="10"/>
      <c r="E446" s="10"/>
      <c r="F446" s="10"/>
    </row>
    <row r="447" spans="4:6" ht="11.25">
      <c r="D447" s="10"/>
      <c r="E447" s="10"/>
      <c r="F447" s="10"/>
    </row>
    <row r="448" spans="4:6" ht="11.25">
      <c r="D448" s="10"/>
      <c r="E448" s="10"/>
      <c r="F448" s="10"/>
    </row>
    <row r="449" spans="4:6" ht="11.25">
      <c r="D449" s="10"/>
      <c r="E449" s="10"/>
      <c r="F449" s="10"/>
    </row>
    <row r="450" spans="4:6" ht="11.25">
      <c r="D450" s="10"/>
      <c r="E450" s="10"/>
      <c r="F450" s="10"/>
    </row>
    <row r="451" spans="4:6" ht="11.25">
      <c r="D451" s="10"/>
      <c r="E451" s="10"/>
      <c r="F451" s="10"/>
    </row>
    <row r="452" spans="4:6" ht="11.25">
      <c r="D452" s="10"/>
      <c r="E452" s="10"/>
      <c r="F452" s="10"/>
    </row>
    <row r="453" spans="4:6" ht="11.25">
      <c r="D453" s="10"/>
      <c r="E453" s="10"/>
      <c r="F453" s="10"/>
    </row>
    <row r="454" spans="4:6" ht="11.25">
      <c r="D454" s="10"/>
      <c r="E454" s="10"/>
      <c r="F454" s="10"/>
    </row>
    <row r="455" spans="4:6" ht="11.25">
      <c r="D455" s="10"/>
      <c r="E455" s="10"/>
      <c r="F455" s="10"/>
    </row>
    <row r="456" spans="4:6" ht="11.25">
      <c r="D456" s="10"/>
      <c r="E456" s="10"/>
      <c r="F456" s="10"/>
    </row>
    <row r="457" spans="4:6" ht="11.25">
      <c r="D457" s="10"/>
      <c r="E457" s="10"/>
      <c r="F457" s="10"/>
    </row>
    <row r="458" spans="4:6" ht="11.25">
      <c r="D458" s="10"/>
      <c r="E458" s="10"/>
      <c r="F458" s="10"/>
    </row>
    <row r="459" spans="4:6" ht="11.25">
      <c r="D459" s="10"/>
      <c r="E459" s="10"/>
      <c r="F459" s="10"/>
    </row>
    <row r="460" spans="4:6" ht="11.25">
      <c r="D460" s="10"/>
      <c r="E460" s="10"/>
      <c r="F460" s="10"/>
    </row>
    <row r="461" spans="4:6" ht="11.25">
      <c r="D461" s="10"/>
      <c r="E461" s="10"/>
      <c r="F461" s="10"/>
    </row>
    <row r="462" spans="4:6" ht="11.25">
      <c r="D462" s="10"/>
      <c r="E462" s="10"/>
      <c r="F462" s="10"/>
    </row>
    <row r="463" spans="4:6" ht="11.25">
      <c r="D463" s="10"/>
      <c r="E463" s="10"/>
      <c r="F463" s="10"/>
    </row>
    <row r="464" spans="4:6" ht="11.25">
      <c r="D464" s="10"/>
      <c r="E464" s="10"/>
      <c r="F464" s="10"/>
    </row>
    <row r="465" spans="4:6" ht="11.25">
      <c r="D465" s="10"/>
      <c r="E465" s="10"/>
      <c r="F465" s="10"/>
    </row>
    <row r="466" spans="4:6" ht="11.25">
      <c r="D466" s="10"/>
      <c r="E466" s="10"/>
      <c r="F466" s="10"/>
    </row>
    <row r="467" spans="4:6" ht="11.25">
      <c r="D467" s="10"/>
      <c r="E467" s="10"/>
      <c r="F467" s="10"/>
    </row>
    <row r="468" spans="4:6" ht="11.25">
      <c r="D468" s="10"/>
      <c r="E468" s="10"/>
      <c r="F468" s="10"/>
    </row>
    <row r="469" spans="4:6" ht="11.25">
      <c r="D469" s="10"/>
      <c r="E469" s="10"/>
      <c r="F469" s="10"/>
    </row>
    <row r="470" spans="4:6" ht="11.25">
      <c r="D470" s="10"/>
      <c r="E470" s="10"/>
      <c r="F470" s="10"/>
    </row>
    <row r="471" spans="4:6" ht="11.25">
      <c r="D471" s="10"/>
      <c r="E471" s="10"/>
      <c r="F471" s="10"/>
    </row>
    <row r="472" spans="4:6" ht="11.25">
      <c r="D472" s="10"/>
      <c r="E472" s="10"/>
      <c r="F472" s="10"/>
    </row>
    <row r="473" spans="4:6" ht="11.25">
      <c r="D473" s="10"/>
      <c r="E473" s="10"/>
      <c r="F473" s="10"/>
    </row>
    <row r="474" spans="4:6" ht="11.25">
      <c r="D474" s="10"/>
      <c r="E474" s="10"/>
      <c r="F474" s="10"/>
    </row>
    <row r="475" spans="4:6" ht="11.25">
      <c r="D475" s="10"/>
      <c r="E475" s="10"/>
      <c r="F475" s="10"/>
    </row>
    <row r="476" spans="4:6" ht="11.25">
      <c r="D476" s="10"/>
      <c r="E476" s="10"/>
      <c r="F476" s="10"/>
    </row>
    <row r="477" spans="4:6" ht="11.25">
      <c r="D477" s="10"/>
      <c r="E477" s="10"/>
      <c r="F477" s="10"/>
    </row>
    <row r="478" spans="4:6" ht="11.25">
      <c r="D478" s="10"/>
      <c r="E478" s="10"/>
      <c r="F478" s="10"/>
    </row>
    <row r="479" spans="4:6" ht="11.25">
      <c r="D479" s="10"/>
      <c r="E479" s="10"/>
      <c r="F479" s="10"/>
    </row>
    <row r="480" spans="4:6" ht="11.25">
      <c r="D480" s="10"/>
      <c r="E480" s="10"/>
      <c r="F480" s="10"/>
    </row>
    <row r="481" spans="4:6" ht="11.25">
      <c r="D481" s="10"/>
      <c r="E481" s="10"/>
      <c r="F481" s="10"/>
    </row>
    <row r="482" spans="4:6" ht="11.25">
      <c r="D482" s="10"/>
      <c r="E482" s="10"/>
      <c r="F482" s="10"/>
    </row>
    <row r="483" spans="4:6" ht="11.25">
      <c r="D483" s="10"/>
      <c r="E483" s="10"/>
      <c r="F483" s="10"/>
    </row>
    <row r="484" spans="4:6" ht="11.25">
      <c r="D484" s="10"/>
      <c r="E484" s="10"/>
      <c r="F484" s="10"/>
    </row>
    <row r="485" spans="4:6" ht="11.25">
      <c r="D485" s="10"/>
      <c r="E485" s="10"/>
      <c r="F485" s="10"/>
    </row>
  </sheetData>
  <sheetProtection formatCells="0" formatColumns="0" formatRows="0" insertColumns="0" insertRows="0" deleteColumns="0" deleteRows="0" sort="0" autoFilter="0"/>
  <mergeCells count="157">
    <mergeCell ref="A115:A116"/>
    <mergeCell ref="B115:B116"/>
    <mergeCell ref="C2:C3"/>
    <mergeCell ref="G1:G3"/>
    <mergeCell ref="A111:A112"/>
    <mergeCell ref="B111:B112"/>
    <mergeCell ref="A113:A114"/>
    <mergeCell ref="B113:B114"/>
    <mergeCell ref="A107:A108"/>
    <mergeCell ref="B107:B108"/>
    <mergeCell ref="A99:A100"/>
    <mergeCell ref="B99:B100"/>
    <mergeCell ref="A101:A102"/>
    <mergeCell ref="B101:B102"/>
    <mergeCell ref="A109:A110"/>
    <mergeCell ref="B109:B110"/>
    <mergeCell ref="A103:A104"/>
    <mergeCell ref="B103:B104"/>
    <mergeCell ref="A105:A106"/>
    <mergeCell ref="B105:B106"/>
    <mergeCell ref="A93:A94"/>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A69:A70"/>
    <mergeCell ref="B69:B70"/>
    <mergeCell ref="A71:A72"/>
    <mergeCell ref="B71:B72"/>
    <mergeCell ref="A73:A74"/>
    <mergeCell ref="B73:B74"/>
    <mergeCell ref="A63:A64"/>
    <mergeCell ref="B63:B64"/>
    <mergeCell ref="A65:A66"/>
    <mergeCell ref="B65:B66"/>
    <mergeCell ref="A67:A68"/>
    <mergeCell ref="B67:B68"/>
    <mergeCell ref="A57:A58"/>
    <mergeCell ref="B57:B58"/>
    <mergeCell ref="A59:A60"/>
    <mergeCell ref="B59:B60"/>
    <mergeCell ref="A61:A62"/>
    <mergeCell ref="B61:B62"/>
    <mergeCell ref="A51:A52"/>
    <mergeCell ref="B51:B52"/>
    <mergeCell ref="A53:A54"/>
    <mergeCell ref="B53:B54"/>
    <mergeCell ref="A55:A56"/>
    <mergeCell ref="B55:B56"/>
    <mergeCell ref="A45:A46"/>
    <mergeCell ref="B45:B46"/>
    <mergeCell ref="A47:A48"/>
    <mergeCell ref="B47:B48"/>
    <mergeCell ref="A49:A50"/>
    <mergeCell ref="B49:B50"/>
    <mergeCell ref="A39:A40"/>
    <mergeCell ref="B39:B40"/>
    <mergeCell ref="A41:A42"/>
    <mergeCell ref="B41:B42"/>
    <mergeCell ref="A43:A44"/>
    <mergeCell ref="B43:B44"/>
    <mergeCell ref="A33:A34"/>
    <mergeCell ref="B33:B34"/>
    <mergeCell ref="A35:A36"/>
    <mergeCell ref="B35:B36"/>
    <mergeCell ref="A37:A38"/>
    <mergeCell ref="B37:B38"/>
    <mergeCell ref="A27:A28"/>
    <mergeCell ref="B27:B28"/>
    <mergeCell ref="A29:A30"/>
    <mergeCell ref="B29:B30"/>
    <mergeCell ref="A31:A32"/>
    <mergeCell ref="B31:B32"/>
    <mergeCell ref="A21:A22"/>
    <mergeCell ref="B21:B22"/>
    <mergeCell ref="A23:A24"/>
    <mergeCell ref="B23:B24"/>
    <mergeCell ref="A25:A26"/>
    <mergeCell ref="B25:B26"/>
    <mergeCell ref="A15:A16"/>
    <mergeCell ref="B15:B16"/>
    <mergeCell ref="A17:A18"/>
    <mergeCell ref="B17:B18"/>
    <mergeCell ref="A19:A20"/>
    <mergeCell ref="B19:B20"/>
    <mergeCell ref="A9:A10"/>
    <mergeCell ref="B9:B10"/>
    <mergeCell ref="A11:A12"/>
    <mergeCell ref="B11:B12"/>
    <mergeCell ref="A13:A14"/>
    <mergeCell ref="B13:B14"/>
    <mergeCell ref="A2:A3"/>
    <mergeCell ref="B2:B3"/>
    <mergeCell ref="D2:E2"/>
    <mergeCell ref="H1:H3"/>
    <mergeCell ref="F2:F3"/>
    <mergeCell ref="A7:A8"/>
    <mergeCell ref="B7:B8"/>
    <mergeCell ref="M1:M3"/>
    <mergeCell ref="N1:N3"/>
    <mergeCell ref="O1:O3"/>
    <mergeCell ref="P1:P3"/>
    <mergeCell ref="I1:I3"/>
    <mergeCell ref="J1:J3"/>
    <mergeCell ref="K1:K3"/>
    <mergeCell ref="L1:L3"/>
    <mergeCell ref="U1:U3"/>
    <mergeCell ref="V1:V3"/>
    <mergeCell ref="W1:W3"/>
    <mergeCell ref="X1:X3"/>
    <mergeCell ref="Q1:Q3"/>
    <mergeCell ref="R1:R3"/>
    <mergeCell ref="S1:S3"/>
    <mergeCell ref="T1:T3"/>
    <mergeCell ref="AC1:AC3"/>
    <mergeCell ref="AD1:AD3"/>
    <mergeCell ref="AE1:AE3"/>
    <mergeCell ref="AF1:AF3"/>
    <mergeCell ref="Y1:Y3"/>
    <mergeCell ref="Z1:Z3"/>
    <mergeCell ref="AA1:AA3"/>
    <mergeCell ref="AB1:AB3"/>
    <mergeCell ref="AM1:AM3"/>
    <mergeCell ref="AN1:AN3"/>
    <mergeCell ref="AG1:AG3"/>
    <mergeCell ref="AH1:AH3"/>
    <mergeCell ref="AI1:AI3"/>
    <mergeCell ref="AJ1:AJ3"/>
    <mergeCell ref="AS1:AS3"/>
    <mergeCell ref="AT1:AT3"/>
    <mergeCell ref="A4:A5"/>
    <mergeCell ref="B4:B5"/>
    <mergeCell ref="AO1:AO3"/>
    <mergeCell ref="AP1:AP3"/>
    <mergeCell ref="AQ1:AQ3"/>
    <mergeCell ref="AR1:AR3"/>
    <mergeCell ref="AK1:AK3"/>
    <mergeCell ref="AL1:AL3"/>
  </mergeCells>
  <conditionalFormatting sqref="G9:AT9 G11:AT11 G13:AT13 G15:AT15 G17:AT17 G19:AT19 G21:AT21 G23:AT23 G25:AT25 G27:AT27 G31:AT31 G33:AT33 G35:AT35 G37:AT37 G39:AT39 G41:AT41 G43:AT43 G45:AT45 G47:AT47 G49:AT49 G53:AT53 G55:AT55 G57:AT57 G59:AT59 G61:AT61 G63:AT63 G65:AT65 G67:AT67 G69:AT69 G71:AT71 G75:AT75 G77:AT77 G79:AT79 G81:AT81 G83:AT83 G85:AT85 G87:AT87 G89:AT89 G91:AT91 G93:AT93 G97:AT97 G99:AT99 G101:AT101 G103:AT103 G105:AT105 G107:AT107 G109:AT109 G111:AT111 G113:AT113 G115:AT115">
    <cfRule type="cellIs" priority="1" dxfId="1" operator="greaterThan" stopIfTrue="1">
      <formula>0</formula>
    </cfRule>
  </conditionalFormatting>
  <conditionalFormatting sqref="G10:AT10 G12:AT12 G14:AT14 G16:AT16 G18:AT18 G20:AT20 G22:AT22 G24:AT24 G26:AT26 G28:AT28 G32:AT32 G34:AT34 G36:AT36 G38:AT38 G40:AT40 G42:AT42 G44:AT44 G46:AT46 G48:AT48 G50:AT50 G54:AT54 G56:AT56 G58:AT58 G60:AT60 G62:AT62 G64:AT64 G66:AT66 G68:AT68 G70:AT70 G72:AT72 G76:AT76 G78:AT78 G80:AT80 G82:AT82 G84:AT84 G86:AT86 G88:AT88 G90:AT90 G92:AT92 G94:AT94 G98:AT98 G100:AT100 G102:AT102 G104:AT104 G106:AT106 G108:AT108 G110:AT110 G112:AT112 G114:AT114 G116:AT116">
    <cfRule type="cellIs" priority="2" dxfId="0" operator="greaterThan" stopIfTrue="1">
      <formula>0</formula>
    </cfRule>
  </conditionalFormatting>
  <printOptions/>
  <pageMargins left="0.54" right="0.2362204724409449" top="0.54" bottom="0.53" header="0.25" footer="0.28"/>
  <pageSetup fitToHeight="1" fitToWidth="1" horizontalDpi="600" verticalDpi="600" orientation="landscape" paperSize="8" scale="46" r:id="rId3"/>
  <headerFooter alignWithMargins="0">
    <oddHeader>&amp;L&amp;"Arial,Έντονα"&amp;11Project title:&amp;C&amp;"Arial,Έντονα"&amp;11&amp;A&amp;R&amp;"Arial,Έντονα"&amp;11Project Manager:</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Nikos Kriezis</dc:creator>
  <cp:keywords/>
  <dc:description/>
  <cp:lastModifiedBy>Maria Monoyiou</cp:lastModifiedBy>
  <cp:lastPrinted>2007-05-07T11:33:03Z</cp:lastPrinted>
  <dcterms:created xsi:type="dcterms:W3CDTF">2006-07-21T14:08:55Z</dcterms:created>
  <dcterms:modified xsi:type="dcterms:W3CDTF">2019-09-02T09:02:41Z</dcterms:modified>
  <cp:category/>
  <cp:version/>
  <cp:contentType/>
  <cp:contentStatus/>
</cp:coreProperties>
</file>